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152b183336bb61/Documents/D2D/Reporting/Group 800 Financials/"/>
    </mc:Choice>
  </mc:AlternateContent>
  <xr:revisionPtr revIDLastSave="0" documentId="8_{A286AB17-9D65-A24D-AC1F-40E4358D896B}" xr6:coauthVersionLast="47" xr6:coauthVersionMax="47" xr10:uidLastSave="{00000000-0000-0000-0000-000000000000}"/>
  <bookViews>
    <workbookView xWindow="0" yWindow="500" windowWidth="27040" windowHeight="17560" xr2:uid="{AC9D56CC-EED0-D14F-BB1D-6C2A4646307E}"/>
  </bookViews>
  <sheets>
    <sheet name="Instructions - Start Here" sheetId="1" r:id="rId1"/>
    <sheet name="Store Average (Combined Entry)" sheetId="2" r:id="rId2"/>
    <sheet name="Reporting_Fields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2" i="3" l="1"/>
  <c r="CG2" i="3"/>
  <c r="CF2" i="3"/>
  <c r="CE2" i="3"/>
  <c r="CD2" i="3"/>
  <c r="CB2" i="3"/>
  <c r="BZ2" i="3"/>
  <c r="BY2" i="3"/>
  <c r="BW2" i="3"/>
  <c r="BV2" i="3"/>
  <c r="BU2" i="3"/>
  <c r="BT2" i="3"/>
  <c r="BS2" i="3"/>
  <c r="BQ2" i="3"/>
  <c r="BP2" i="3"/>
  <c r="BO2" i="3"/>
  <c r="BN2" i="3"/>
  <c r="BM2" i="3"/>
  <c r="BH2" i="3"/>
  <c r="BG2" i="3"/>
  <c r="BE2" i="3"/>
  <c r="BD2" i="3"/>
  <c r="BC2" i="3"/>
  <c r="BB2" i="3"/>
  <c r="AZ2" i="3"/>
  <c r="AY2" i="3"/>
  <c r="AV2" i="3"/>
  <c r="AU2" i="3"/>
  <c r="AS2" i="3"/>
  <c r="AR2" i="3"/>
  <c r="AP2" i="3"/>
  <c r="AO2" i="3"/>
  <c r="AN2" i="3"/>
  <c r="AM2" i="3"/>
  <c r="AI2" i="3"/>
  <c r="AH2" i="3"/>
  <c r="AG2" i="3"/>
  <c r="AF2" i="3"/>
  <c r="AE2" i="3"/>
  <c r="Z2" i="3"/>
  <c r="Y2" i="3"/>
  <c r="W2" i="3"/>
  <c r="V2" i="3"/>
  <c r="U2" i="3"/>
  <c r="T2" i="3"/>
  <c r="R2" i="3"/>
  <c r="Q2" i="3"/>
  <c r="N2" i="3"/>
  <c r="M2" i="3"/>
  <c r="K2" i="3"/>
  <c r="J2" i="3"/>
  <c r="H2" i="3"/>
  <c r="G2" i="3"/>
  <c r="F2" i="3"/>
  <c r="E2" i="3"/>
  <c r="D2" i="3"/>
  <c r="C2" i="3"/>
  <c r="B2" i="3"/>
  <c r="A2" i="3"/>
  <c r="D65" i="2" l="1"/>
  <c r="C65" i="2"/>
  <c r="B34" i="2"/>
  <c r="B69" i="2"/>
  <c r="BF2" i="3" s="1"/>
  <c r="B31" i="2"/>
  <c r="D68" i="2"/>
  <c r="D67" i="2"/>
  <c r="D66" i="2"/>
  <c r="C68" i="2"/>
  <c r="C67" i="2"/>
  <c r="C66" i="2"/>
  <c r="C30" i="2"/>
  <c r="C29" i="2"/>
  <c r="C28" i="2"/>
  <c r="C27" i="2"/>
  <c r="B19" i="2"/>
  <c r="B103" i="2"/>
  <c r="CJ2" i="3" s="1"/>
  <c r="C100" i="2"/>
  <c r="C99" i="2"/>
  <c r="C98" i="2"/>
  <c r="C97" i="2"/>
  <c r="C93" i="2"/>
  <c r="C91" i="2"/>
  <c r="C90" i="2"/>
  <c r="B89" i="2"/>
  <c r="C88" i="2"/>
  <c r="C87" i="2"/>
  <c r="C86" i="2"/>
  <c r="C85" i="2"/>
  <c r="C84" i="2"/>
  <c r="B83" i="2"/>
  <c r="BR2" i="3" s="1"/>
  <c r="C82" i="2"/>
  <c r="C81" i="2"/>
  <c r="C80" i="2"/>
  <c r="C79" i="2"/>
  <c r="C78" i="2"/>
  <c r="B72" i="2"/>
  <c r="BI2" i="3" s="1"/>
  <c r="D71" i="2"/>
  <c r="C71" i="2"/>
  <c r="D70" i="2"/>
  <c r="C70" i="2"/>
  <c r="B64" i="2"/>
  <c r="D63" i="2"/>
  <c r="C63" i="2"/>
  <c r="D62" i="2"/>
  <c r="C62" i="2"/>
  <c r="B60" i="2"/>
  <c r="B74" i="2" s="1"/>
  <c r="BK2" i="3" s="1"/>
  <c r="C59" i="2"/>
  <c r="C58" i="2"/>
  <c r="B57" i="2"/>
  <c r="B73" i="2" s="1"/>
  <c r="BJ2" i="3" s="1"/>
  <c r="C56" i="2"/>
  <c r="C55" i="2"/>
  <c r="B54" i="2"/>
  <c r="AQ2" i="3" s="1"/>
  <c r="D53" i="2"/>
  <c r="C53" i="2"/>
  <c r="D52" i="2"/>
  <c r="C52" i="2"/>
  <c r="D51" i="2"/>
  <c r="C51" i="2"/>
  <c r="D50" i="2"/>
  <c r="C50" i="2"/>
  <c r="B46" i="2"/>
  <c r="AK2" i="3" s="1"/>
  <c r="B45" i="2"/>
  <c r="D44" i="2"/>
  <c r="C44" i="2"/>
  <c r="D43" i="2"/>
  <c r="C43" i="2"/>
  <c r="D42" i="2"/>
  <c r="C42" i="2"/>
  <c r="D41" i="2"/>
  <c r="C41" i="2"/>
  <c r="C38" i="2"/>
  <c r="C33" i="2"/>
  <c r="C32" i="2"/>
  <c r="B26" i="2"/>
  <c r="S2" i="3" s="1"/>
  <c r="C25" i="2"/>
  <c r="C24" i="2"/>
  <c r="B22" i="2"/>
  <c r="B36" i="2" s="1"/>
  <c r="AC2" i="3" s="1"/>
  <c r="C21" i="2"/>
  <c r="C20" i="2"/>
  <c r="C18" i="2"/>
  <c r="C17" i="2"/>
  <c r="B16" i="2"/>
  <c r="I2" i="3" s="1"/>
  <c r="C15" i="2"/>
  <c r="C14" i="2"/>
  <c r="C13" i="2"/>
  <c r="C12" i="2"/>
  <c r="C89" i="2" l="1"/>
  <c r="BX2" i="3"/>
  <c r="C69" i="2"/>
  <c r="C64" i="2"/>
  <c r="BA2" i="3"/>
  <c r="AW2" i="3"/>
  <c r="D59" i="2"/>
  <c r="D58" i="2"/>
  <c r="AT2" i="3"/>
  <c r="D56" i="2"/>
  <c r="D55" i="2"/>
  <c r="C45" i="2"/>
  <c r="AJ2" i="3"/>
  <c r="D32" i="2"/>
  <c r="AA2" i="3"/>
  <c r="C31" i="2"/>
  <c r="X2" i="3"/>
  <c r="D24" i="2"/>
  <c r="O2" i="3"/>
  <c r="D21" i="2"/>
  <c r="D20" i="2"/>
  <c r="L2" i="3"/>
  <c r="D18" i="2"/>
  <c r="D17" i="2"/>
  <c r="B35" i="2"/>
  <c r="AB2" i="3" s="1"/>
  <c r="D13" i="2"/>
  <c r="B75" i="2"/>
  <c r="BL2" i="3" s="1"/>
  <c r="D25" i="2"/>
  <c r="D74" i="2"/>
  <c r="D14" i="2"/>
  <c r="D28" i="2"/>
  <c r="D29" i="2"/>
  <c r="D27" i="2"/>
  <c r="D30" i="2"/>
  <c r="C54" i="2"/>
  <c r="D33" i="2"/>
  <c r="D12" i="2"/>
  <c r="D60" i="2"/>
  <c r="D45" i="2"/>
  <c r="B47" i="2"/>
  <c r="AL2" i="3" s="1"/>
  <c r="C72" i="2"/>
  <c r="D64" i="2"/>
  <c r="C26" i="2"/>
  <c r="C16" i="2"/>
  <c r="B92" i="2"/>
  <c r="CA2" i="3" s="1"/>
  <c r="C60" i="2"/>
  <c r="B61" i="2"/>
  <c r="AX2" i="3" s="1"/>
  <c r="D57" i="2"/>
  <c r="C36" i="2"/>
  <c r="D15" i="2"/>
  <c r="C22" i="2"/>
  <c r="C34" i="2"/>
  <c r="C46" i="2"/>
  <c r="D72" i="2"/>
  <c r="C103" i="2"/>
  <c r="D46" i="2"/>
  <c r="B23" i="2"/>
  <c r="P2" i="3" s="1"/>
  <c r="D54" i="2"/>
  <c r="D69" i="2"/>
  <c r="C57" i="2"/>
  <c r="C74" i="2"/>
  <c r="C19" i="2"/>
  <c r="C83" i="2"/>
  <c r="B37" i="2" l="1"/>
  <c r="AD2" i="3" s="1"/>
  <c r="C35" i="2"/>
  <c r="B94" i="2"/>
  <c r="CC2" i="3" s="1"/>
  <c r="C92" i="2"/>
  <c r="D22" i="2"/>
  <c r="C47" i="2"/>
  <c r="C61" i="2"/>
  <c r="D61" i="2"/>
  <c r="C23" i="2"/>
  <c r="D73" i="2"/>
  <c r="C73" i="2"/>
  <c r="D19" i="2"/>
  <c r="D102" i="2" l="1"/>
  <c r="B102" i="2" s="1"/>
  <c r="CI2" i="3" s="1"/>
  <c r="D37" i="2"/>
  <c r="D26" i="2"/>
  <c r="D101" i="2"/>
  <c r="B101" i="2" s="1"/>
  <c r="C101" i="2" s="1"/>
  <c r="D35" i="2"/>
  <c r="D23" i="2"/>
  <c r="C37" i="2"/>
  <c r="D34" i="2"/>
  <c r="D16" i="2"/>
  <c r="D103" i="2"/>
  <c r="D97" i="2"/>
  <c r="D36" i="2"/>
  <c r="D31" i="2"/>
  <c r="C102" i="2"/>
  <c r="B107" i="2"/>
  <c r="CL2" i="3" s="1"/>
  <c r="C94" i="2"/>
  <c r="D75" i="2"/>
  <c r="D81" i="2"/>
  <c r="B108" i="2"/>
  <c r="CM2" i="3" s="1"/>
  <c r="D93" i="2"/>
  <c r="D88" i="2"/>
  <c r="C75" i="2"/>
  <c r="D80" i="2"/>
  <c r="D82" i="2"/>
  <c r="D87" i="2"/>
  <c r="D91" i="2"/>
  <c r="D86" i="2"/>
  <c r="D85" i="2"/>
  <c r="D90" i="2"/>
  <c r="D79" i="2"/>
  <c r="D84" i="2"/>
  <c r="D78" i="2"/>
  <c r="D89" i="2"/>
  <c r="D94" i="2"/>
  <c r="D83" i="2"/>
  <c r="D92" i="2"/>
  <c r="B106" i="2" l="1"/>
  <c r="CK2" i="3" s="1"/>
  <c r="C107" i="2"/>
  <c r="D107" i="2"/>
  <c r="D108" i="2"/>
  <c r="C108" i="2"/>
  <c r="C106" i="2" l="1"/>
  <c r="D106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<sst xmlns="http://schemas.openxmlformats.org/spreadsheetml/2006/main" count="233" uniqueCount="172">
  <si>
    <t>INSTRUCTIONS - START HERE</t>
  </si>
  <si>
    <t>Natl. &amp; Govt. = 3rd party billing</t>
  </si>
  <si>
    <t>non-Natl. &amp; Govt. = in-house billing</t>
  </si>
  <si>
    <t>Tire Rebates - Enter as negative in Non-Payroll Expense Tire Rebates</t>
  </si>
  <si>
    <t>Parts Rebates - Enter as negative in Non-Payroll Expense Parts Rebates</t>
  </si>
  <si>
    <t>Other Rebates - Enter as negative in Non-Payroll Expense Other Rebates</t>
  </si>
  <si>
    <t>GROUP 800 | FINANCIAL INPUT</t>
  </si>
  <si>
    <t>**Review the Instructions tab prior to completing your Financial Input**</t>
  </si>
  <si>
    <t>MONTH</t>
  </si>
  <si>
    <t>YEAR</t>
  </si>
  <si>
    <t>MEMBER ID:</t>
  </si>
  <si>
    <t>NUMBER OF STORES REPORTING:</t>
  </si>
  <si>
    <t>Sales</t>
  </si>
  <si>
    <t>$</t>
  </si>
  <si>
    <t xml:space="preserve">Store Avg. </t>
  </si>
  <si>
    <t>%</t>
  </si>
  <si>
    <t>Tires - Pass &amp; LT - non-Ntl. &amp; Govt.</t>
  </si>
  <si>
    <t>Tires - Commercial/AGR/OTR/Farm - non-Ntl. &amp; Govt.</t>
  </si>
  <si>
    <t>Tires Pass &amp; LT - Ntl. &amp; Govt.</t>
  </si>
  <si>
    <t>Tires - Commercial/AGR/OTR/Farm - Ntl. &amp; Govt.</t>
  </si>
  <si>
    <t>Total Tire Sales</t>
  </si>
  <si>
    <t>Service Calls - non-Ntl. &amp; Govt.</t>
  </si>
  <si>
    <t>-</t>
  </si>
  <si>
    <t>Service - In Shop - non-Ntl. &amp; Govt.</t>
  </si>
  <si>
    <t>Tire Labor - non-Ntl. &amp; Govt.</t>
  </si>
  <si>
    <t>Service Calls - Ntl. &amp; Govt.</t>
  </si>
  <si>
    <t>Service - In Shop - Ntl. &amp; Govt.</t>
  </si>
  <si>
    <t>Tire Labor - Ntl. &amp; Govt.</t>
  </si>
  <si>
    <t>Total Tire Labor</t>
  </si>
  <si>
    <t>Total Parts Sales</t>
  </si>
  <si>
    <t>Other - non-Ntl. &amp; Govt.</t>
  </si>
  <si>
    <t>Other - Ntl. &amp; Govt.</t>
  </si>
  <si>
    <t>Total Other Sales</t>
  </si>
  <si>
    <t>Total Sales - non-Ntl. &amp; Govt.</t>
  </si>
  <si>
    <t>Total Sales - Ntl. &amp; Govt.</t>
  </si>
  <si>
    <t>Total Sales</t>
  </si>
  <si>
    <t>Total Billed Hours</t>
  </si>
  <si>
    <t>Units Sold</t>
  </si>
  <si>
    <t>Units</t>
  </si>
  <si>
    <t>Avg. Unit Price</t>
  </si>
  <si>
    <t>Total Pass &amp; LT - non-Ntl. &amp; Govt.</t>
  </si>
  <si>
    <t>Total Commercial - non-Ntl. &amp; Govt.</t>
  </si>
  <si>
    <t>Total Pass &amp; LT - Ntl. &amp; Govt.</t>
  </si>
  <si>
    <t>Total Commercial - Ntl. &amp; Govt.</t>
  </si>
  <si>
    <t xml:space="preserve">Total Pass &amp; LT </t>
  </si>
  <si>
    <t xml:space="preserve">Total Commercial </t>
  </si>
  <si>
    <t>Total Units</t>
  </si>
  <si>
    <t>Gross Profit</t>
  </si>
  <si>
    <t>Tires - Pass &amp; LT - Ntl. &amp; Govt.</t>
  </si>
  <si>
    <t>Total Tire GP</t>
  </si>
  <si>
    <t>Total Tire Labor GP</t>
  </si>
  <si>
    <t>Total Parts GP</t>
  </si>
  <si>
    <t>Total Other GP</t>
  </si>
  <si>
    <t>Total GP - non-Ntl. &amp; Govt.</t>
  </si>
  <si>
    <t>Total GP - Ntl. &amp; Govt.</t>
  </si>
  <si>
    <t>Total GP</t>
  </si>
  <si>
    <t>Payroll</t>
  </si>
  <si>
    <t>Manager</t>
  </si>
  <si>
    <t>Asst. Manager</t>
  </si>
  <si>
    <t>Service Advisor</t>
  </si>
  <si>
    <t>Service Manager</t>
  </si>
  <si>
    <t>Outside Sales</t>
  </si>
  <si>
    <t>Total Customer Service</t>
  </si>
  <si>
    <t>Mechanical Tech</t>
  </si>
  <si>
    <t>Tire Tech - Inside</t>
  </si>
  <si>
    <t>Tire Tech - Service Truck</t>
  </si>
  <si>
    <t>Tire Tech - OTR/Farm</t>
  </si>
  <si>
    <t>Tire Tech - Other</t>
  </si>
  <si>
    <t>Total Vehicle Service</t>
  </si>
  <si>
    <t>Part Time</t>
  </si>
  <si>
    <t>Miscellaneous</t>
  </si>
  <si>
    <t>Total Payroll B4 Taxes</t>
  </si>
  <si>
    <t>Payroll Taxes</t>
  </si>
  <si>
    <t>Total Payroll</t>
  </si>
  <si>
    <t>Non-Payroll Expenses</t>
  </si>
  <si>
    <t>Total Non-Payroll Expenses</t>
  </si>
  <si>
    <t xml:space="preserve">Tire Rebates </t>
  </si>
  <si>
    <t>Parts Rebates</t>
  </si>
  <si>
    <t>Other Rebates</t>
  </si>
  <si>
    <t>Net Non-Payroll Expenses - non-Natl. &amp; Govt.</t>
  </si>
  <si>
    <t>Net Non-Payroll Expenses - Natl. &amp; Govt.</t>
  </si>
  <si>
    <t>Net Total Non-Payroll Expenses</t>
  </si>
  <si>
    <t>Net Profit</t>
  </si>
  <si>
    <t>Net Profit - non-Ntl. &amp; Govt.</t>
  </si>
  <si>
    <t>Net Profit - Ntl. &amp; Govt.</t>
  </si>
  <si>
    <t>Total Net Profit</t>
  </si>
  <si>
    <t>Month</t>
  </si>
  <si>
    <t>Year</t>
  </si>
  <si>
    <t>Member ID</t>
  </si>
  <si>
    <t>Number of Stores</t>
  </si>
  <si>
    <t>Tire Sales - Pass &amp; LT - non-Ntl. &amp; Govt.</t>
  </si>
  <si>
    <t>Tire Sales - Commercial/AGR/OTR/Farm - non-Ntl. &amp; Govt.</t>
  </si>
  <si>
    <t>Tire Sales Pass &amp; LT - Ntl. &amp; Govt.</t>
  </si>
  <si>
    <t>Tire Sales - Commercial/AGR/OTR/Farm - Ntl. &amp; Govt.</t>
  </si>
  <si>
    <t>Service Calls Sales - non-Ntl. &amp; Govt.</t>
  </si>
  <si>
    <t>Service Sales - In Shop - non-Ntl. &amp; Govt.</t>
  </si>
  <si>
    <t>Tire Labor Sales - non-Ntl. &amp; Govt.</t>
  </si>
  <si>
    <t>Service Calls Sales - Ntl. &amp; Govt.</t>
  </si>
  <si>
    <t>Service Sales - In Shop - Ntl. &amp; Govt.</t>
  </si>
  <si>
    <t>Tire Labor Sales - Ntl. &amp; Govt.</t>
  </si>
  <si>
    <t>Total Tire Labor Sales</t>
  </si>
  <si>
    <t>Other Sales - non-Ntl. &amp; Govt.</t>
  </si>
  <si>
    <t>Other Sales - Ntl. &amp; Govt.</t>
  </si>
  <si>
    <t>Total Pass &amp; LT - non-Ntl. &amp; Govt. Units</t>
  </si>
  <si>
    <t>Total Commercial - non-Ntl. &amp; Govt. Units</t>
  </si>
  <si>
    <t>Total Pass &amp; LT - Ntl. &amp; Govt. Units</t>
  </si>
  <si>
    <t>Total Commercial - Ntl. &amp; Govt. Units</t>
  </si>
  <si>
    <t>Total Pass &amp; LT Units</t>
  </si>
  <si>
    <t>Total Commercial Units</t>
  </si>
  <si>
    <t>Total Units Sold</t>
  </si>
  <si>
    <t>Tire GP - Pass &amp; LT - non-Ntl. &amp; Govt.</t>
  </si>
  <si>
    <t>Tire GP - Commercial/AGR/OTR/Farm - non-Ntl. &amp; Govt.</t>
  </si>
  <si>
    <t>Tire GP - Pass &amp; LT - Ntl. &amp; Govt.</t>
  </si>
  <si>
    <t>Tire GP - Commercial/AGR/OTR/Farm - Ntl. &amp; Govt.</t>
  </si>
  <si>
    <t>Service GP - In Shop - non-Ntl. &amp; Govt.</t>
  </si>
  <si>
    <t>Tire Labor GP - non-Ntl. &amp; Govt.</t>
  </si>
  <si>
    <t>Service Call GP - Ntl. &amp; Govt.</t>
  </si>
  <si>
    <t>Service GP - In Shop - Ntl. &amp; Govt.</t>
  </si>
  <si>
    <t>Service Call GP - non-Ntl. &amp; Govt.</t>
  </si>
  <si>
    <t>Tire Labor GP - Ntl. &amp; Govt.</t>
  </si>
  <si>
    <t>Other GP - non-Ntl. &amp; Govt.</t>
  </si>
  <si>
    <t>Other GP - Ntl. &amp; Govt.</t>
  </si>
  <si>
    <t>Manager Payroll</t>
  </si>
  <si>
    <t>Asst. Manager Payroll</t>
  </si>
  <si>
    <t>Service Advisor Payroll</t>
  </si>
  <si>
    <t>Service Manager Payroll</t>
  </si>
  <si>
    <t>Outside Sales Payroll</t>
  </si>
  <si>
    <t>Total Customer Service Payroll</t>
  </si>
  <si>
    <t>Mechanical Tech Payroll</t>
  </si>
  <si>
    <t>Tire Tech - Inside Payroll</t>
  </si>
  <si>
    <t>Tire Tech - Service Truck Payroll</t>
  </si>
  <si>
    <t>Tire Tech - OTR/Farm Payroll</t>
  </si>
  <si>
    <t>Tire Tech - Other Payroll</t>
  </si>
  <si>
    <t>Total Vehicle Service Payroll</t>
  </si>
  <si>
    <t>Part Time Payroll</t>
  </si>
  <si>
    <t>Miscellaneous Payroll</t>
  </si>
  <si>
    <t>Payroll Taxes Payroll</t>
  </si>
  <si>
    <t xml:space="preserve">Total Payroll B4 Taxes </t>
  </si>
  <si>
    <t>Tire Parts - non-Ntl. &amp; Govt.</t>
  </si>
  <si>
    <t>Tire Parts - Ntl. &amp; Govt.</t>
  </si>
  <si>
    <t>Mechanical Parts - non-Ntl. &amp; Govt.</t>
  </si>
  <si>
    <t>Mechanical Parts - Ntl. &amp; Govt.</t>
  </si>
  <si>
    <t>Tire Parts Sales - non-Ntl. &amp; Govt.</t>
  </si>
  <si>
    <t>Tire Parts Sales - Ntl. &amp; Govt.</t>
  </si>
  <si>
    <t>Mechanical Parts Sales - non-Ntl. &amp; Govt.</t>
  </si>
  <si>
    <t>Mechanical Parts Sales - Ntl. &amp; Govt.</t>
  </si>
  <si>
    <t>Other Sales: Oil, fluid &amp; filters, maintenance filters, batteries, discounts given at counter, shop supplies, credit card fees, &amp; miscellaneous.</t>
  </si>
  <si>
    <t>Mechanical Labor - non-Ntl. &amp; Govt.</t>
  </si>
  <si>
    <t>Mechanical Labor - Ntl. &amp; Govt.</t>
  </si>
  <si>
    <t>Mechanical Labor Sales - non-Ntl. &amp; Govt.</t>
  </si>
  <si>
    <t>Mechanical Labor Sales - Ntl. &amp; Govt.</t>
  </si>
  <si>
    <t>Total Mechanical Labor Sales</t>
  </si>
  <si>
    <t>Mechanical Labor - non-Ntl &amp; Govt.</t>
  </si>
  <si>
    <t>Total Mechanical Labor GP</t>
  </si>
  <si>
    <t>Total Mechanical Labor</t>
  </si>
  <si>
    <t>Mechanical Labor GP - non-Ntl &amp; Govt.</t>
  </si>
  <si>
    <t>Mechanical Labor GP - Ntl. &amp; Govt.</t>
  </si>
  <si>
    <t>Tire Parts GP - non-Ntl. &amp; Govt.</t>
  </si>
  <si>
    <t>Tire Parts GP - Ntl. &amp; Govt.</t>
  </si>
  <si>
    <t>Mechanical Parts GP - non-Ntl. &amp; Govt.</t>
  </si>
  <si>
    <t xml:space="preserve">Mechanical Parts GP - Ntl. &amp; Govt. </t>
  </si>
  <si>
    <t>Select the Month &amp; Year being reported in B5 &amp; B6</t>
  </si>
  <si>
    <t>Select your Member ID in B7</t>
  </si>
  <si>
    <t>Enter the number of stores you are reporting in B8</t>
  </si>
  <si>
    <t>Only enter data in the grey shaded cells. Non-shaded cells are auto-calculations.</t>
  </si>
  <si>
    <t>This is a combined entry, enter your totals for all stores combined in Column B. Your store average will be calculated in Column C.</t>
  </si>
  <si>
    <t>Mechanical Parts: If the part goes on a vehicle, is not a tire part, and does not belong in Other, enter in mechanical parts. EX: suspension parts, engine parts, electrical parts, etc.</t>
  </si>
  <si>
    <t>Tire Parts: If the part is related to a tire, enter in tire parts. EX: valve stem, patch, fill, weights, etc.</t>
  </si>
  <si>
    <r>
      <t xml:space="preserve">The current list of part categorizations can be found </t>
    </r>
    <r>
      <rPr>
        <b/>
        <u/>
        <sz val="16"/>
        <color theme="10"/>
        <rFont val="PT Serif"/>
        <charset val="204"/>
      </rPr>
      <t>here</t>
    </r>
  </si>
  <si>
    <r>
      <t xml:space="preserve">You can request report enhancements </t>
    </r>
    <r>
      <rPr>
        <b/>
        <u/>
        <sz val="16"/>
        <color theme="10"/>
        <rFont val="PT Serif"/>
        <charset val="204"/>
      </rPr>
      <t>here</t>
    </r>
  </si>
  <si>
    <t>Select</t>
  </si>
  <si>
    <t>Enter # of 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</si>
</sst>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0.0%"/>
  </numFmts>
  <fonts count="15" x14ac:knownFonts="1">
    <font>
      <sz val="12"/>
      <color theme="1"/>
      <name val="Aptos Narrow"/>
      <family val="2"/>
      <scheme val="minor"/>
    </font>
    <font>
      <b/>
      <sz val="16"/>
      <color theme="0"/>
      <name val="PT Serif"/>
      <charset val="204"/>
    </font>
    <font>
      <sz val="12"/>
      <color theme="1"/>
      <name val="PT Serif"/>
      <charset val="204"/>
    </font>
    <font>
      <sz val="16"/>
      <color rgb="FF000000"/>
      <name val="PT Serif"/>
      <charset val="204"/>
    </font>
    <font>
      <sz val="16"/>
      <color theme="1"/>
      <name val="PT Serif"/>
      <charset val="204"/>
    </font>
    <font>
      <b/>
      <sz val="26"/>
      <color theme="1"/>
      <name val="PT Serif"/>
      <charset val="204"/>
    </font>
    <font>
      <b/>
      <i/>
      <u/>
      <sz val="26"/>
      <color theme="1"/>
      <name val="PT Serif"/>
      <charset val="204"/>
    </font>
    <font>
      <sz val="12"/>
      <color rgb="FFFF0000"/>
      <name val="PT Serif"/>
      <charset val="204"/>
    </font>
    <font>
      <sz val="26"/>
      <color theme="1"/>
      <name val="PT Serif"/>
      <charset val="204"/>
    </font>
    <font>
      <b/>
      <sz val="26"/>
      <color theme="0"/>
      <name val="PT Serif"/>
      <charset val="204"/>
    </font>
    <font>
      <b/>
      <sz val="12"/>
      <color theme="1"/>
      <name val="PT Serif"/>
      <charset val="204"/>
    </font>
    <font>
      <sz val="26"/>
      <color rgb="FFFF0000"/>
      <name val="PT Serif"/>
      <charset val="204"/>
    </font>
    <font>
      <u/>
      <sz val="12"/>
      <color theme="10"/>
      <name val="Aptos Narrow"/>
      <family val="2"/>
      <scheme val="minor"/>
    </font>
    <font>
      <u/>
      <sz val="16"/>
      <color theme="10"/>
      <name val="PT Serif"/>
      <charset val="204"/>
    </font>
    <font>
      <b/>
      <u/>
      <sz val="16"/>
      <color theme="10"/>
      <name val="PT Serif"/>
      <charset val="204"/>
    </font>
  </fonts>
  <fills count="5">
    <fill>
      <patternFill patternType="none"/>
    </fill>
    <fill>
      <patternFill patternType="gray125"/>
    </fill>
    <fill>
      <patternFill patternType="solid">
        <fgColor rgb="FF7896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3" fillId="3" borderId="1" xfId="0" applyFont="1" applyFill="1" applyBorder="1"/>
    <xf numFmtId="0" fontId="4" fillId="3" borderId="1" xfId="0" applyFont="1" applyFill="1" applyBorder="1"/>
    <xf numFmtId="0" fontId="2" fillId="2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8" xfId="0" applyFont="1" applyBorder="1"/>
    <xf numFmtId="6" fontId="8" fillId="0" borderId="9" xfId="0" applyNumberFormat="1" applyFont="1" applyBorder="1" applyAlignment="1">
      <alignment horizontal="right"/>
    </xf>
    <xf numFmtId="164" fontId="8" fillId="0" borderId="10" xfId="0" applyNumberFormat="1" applyFont="1" applyBorder="1" applyAlignment="1">
      <alignment horizontal="right"/>
    </xf>
    <xf numFmtId="0" fontId="5" fillId="0" borderId="8" xfId="0" applyFont="1" applyBorder="1"/>
    <xf numFmtId="6" fontId="5" fillId="0" borderId="9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0" fontId="8" fillId="0" borderId="8" xfId="0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5" fillId="0" borderId="11" xfId="0" applyFont="1" applyBorder="1"/>
    <xf numFmtId="6" fontId="5" fillId="0" borderId="12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38" fontId="5" fillId="0" borderId="0" xfId="0" applyNumberFormat="1" applyFont="1" applyAlignment="1">
      <alignment horizontal="right"/>
    </xf>
    <xf numFmtId="164" fontId="8" fillId="0" borderId="13" xfId="0" applyNumberFormat="1" applyFont="1" applyBorder="1" applyAlignment="1">
      <alignment horizontal="center"/>
    </xf>
    <xf numFmtId="0" fontId="8" fillId="0" borderId="6" xfId="0" applyFont="1" applyBorder="1"/>
    <xf numFmtId="0" fontId="8" fillId="0" borderId="14" xfId="0" applyFont="1" applyBorder="1"/>
    <xf numFmtId="38" fontId="8" fillId="0" borderId="15" xfId="0" applyNumberFormat="1" applyFont="1" applyBorder="1" applyAlignment="1">
      <alignment horizontal="right"/>
    </xf>
    <xf numFmtId="6" fontId="8" fillId="0" borderId="16" xfId="0" applyNumberFormat="1" applyFont="1" applyBorder="1" applyAlignment="1">
      <alignment horizontal="right"/>
    </xf>
    <xf numFmtId="0" fontId="5" fillId="0" borderId="14" xfId="0" applyFont="1" applyBorder="1"/>
    <xf numFmtId="38" fontId="5" fillId="0" borderId="15" xfId="0" applyNumberFormat="1" applyFont="1" applyBorder="1"/>
    <xf numFmtId="38" fontId="5" fillId="0" borderId="15" xfId="0" applyNumberFormat="1" applyFont="1" applyBorder="1" applyAlignment="1">
      <alignment horizontal="right"/>
    </xf>
    <xf numFmtId="6" fontId="5" fillId="0" borderId="16" xfId="0" applyNumberFormat="1" applyFont="1" applyBorder="1" applyAlignment="1">
      <alignment horizontal="right"/>
    </xf>
    <xf numFmtId="38" fontId="5" fillId="0" borderId="12" xfId="0" applyNumberFormat="1" applyFont="1" applyBorder="1"/>
    <xf numFmtId="38" fontId="5" fillId="0" borderId="12" xfId="0" applyNumberFormat="1" applyFont="1" applyBorder="1" applyAlignment="1">
      <alignment horizontal="right"/>
    </xf>
    <xf numFmtId="8" fontId="8" fillId="0" borderId="13" xfId="0" applyNumberFormat="1" applyFont="1" applyBorder="1" applyAlignment="1">
      <alignment horizontal="center"/>
    </xf>
    <xf numFmtId="0" fontId="5" fillId="0" borderId="6" xfId="0" applyFont="1" applyBorder="1"/>
    <xf numFmtId="6" fontId="8" fillId="0" borderId="15" xfId="0" applyNumberFormat="1" applyFont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6" fontId="5" fillId="0" borderId="15" xfId="0" applyNumberFormat="1" applyFont="1" applyBorder="1"/>
    <xf numFmtId="6" fontId="5" fillId="0" borderId="15" xfId="0" applyNumberFormat="1" applyFont="1" applyBorder="1" applyAlignment="1">
      <alignment horizontal="right"/>
    </xf>
    <xf numFmtId="164" fontId="5" fillId="0" borderId="16" xfId="0" applyNumberFormat="1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/>
    </xf>
    <xf numFmtId="6" fontId="5" fillId="0" borderId="12" xfId="0" applyNumberFormat="1" applyFont="1" applyBorder="1"/>
    <xf numFmtId="0" fontId="5" fillId="0" borderId="17" xfId="0" applyFont="1" applyBorder="1"/>
    <xf numFmtId="6" fontId="5" fillId="0" borderId="18" xfId="0" applyNumberFormat="1" applyFont="1" applyBorder="1" applyAlignment="1">
      <alignment horizontal="right"/>
    </xf>
    <xf numFmtId="164" fontId="5" fillId="0" borderId="19" xfId="0" applyNumberFormat="1" applyFont="1" applyBorder="1" applyAlignment="1">
      <alignment horizontal="right"/>
    </xf>
    <xf numFmtId="0" fontId="10" fillId="2" borderId="0" xfId="0" applyFont="1" applyFill="1"/>
    <xf numFmtId="0" fontId="11" fillId="0" borderId="0" xfId="0" applyFont="1" applyAlignment="1" applyProtection="1">
      <alignment horizontal="right"/>
      <protection locked="0"/>
    </xf>
    <xf numFmtId="0" fontId="4" fillId="3" borderId="1" xfId="0" applyFont="1" applyFill="1" applyBorder="1" applyAlignment="1">
      <alignment wrapText="1"/>
    </xf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right"/>
    </xf>
    <xf numFmtId="49" fontId="0" fillId="0" borderId="0" xfId="0" applyNumberFormat="1"/>
    <xf numFmtId="0" fontId="13" fillId="3" borderId="1" xfId="1" applyFont="1" applyFill="1" applyBorder="1" applyProtection="1">
      <protection locked="0"/>
    </xf>
    <xf numFmtId="0" fontId="13" fillId="3" borderId="2" xfId="1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/>
    </xf>
    <xf numFmtId="1" fontId="2" fillId="0" borderId="0" xfId="0" applyNumberFormat="1" applyFont="1" applyAlignment="1">
      <alignment horizontal="left"/>
    </xf>
    <xf numFmtId="1" fontId="0" fillId="0" borderId="0" xfId="0" applyNumberFormat="1" applyAlignment="1">
      <alignment horizontal="right"/>
    </xf>
    <xf numFmtId="1" fontId="0" fillId="0" borderId="0" xfId="0" applyNumberFormat="1"/>
    <xf numFmtId="2" fontId="2" fillId="0" borderId="0" xfId="0" applyNumberFormat="1" applyFont="1" applyAlignment="1">
      <alignment horizontal="left"/>
    </xf>
    <xf numFmtId="2" fontId="2" fillId="0" borderId="0" xfId="0" applyNumberFormat="1" applyFont="1"/>
    <xf numFmtId="2" fontId="0" fillId="0" borderId="0" xfId="0" applyNumberFormat="1" applyAlignment="1">
      <alignment horizontal="right"/>
    </xf>
    <xf numFmtId="2" fontId="0" fillId="0" borderId="0" xfId="0" applyNumberFormat="1"/>
    <xf numFmtId="8" fontId="8" fillId="4" borderId="9" xfId="0" applyNumberFormat="1" applyFont="1" applyFill="1" applyBorder="1" applyAlignment="1" applyProtection="1">
      <alignment horizontal="right"/>
      <protection locked="0"/>
    </xf>
    <xf numFmtId="38" fontId="5" fillId="4" borderId="12" xfId="0" applyNumberFormat="1" applyFont="1" applyFill="1" applyBorder="1" applyAlignment="1" applyProtection="1">
      <alignment horizontal="right"/>
      <protection locked="0"/>
    </xf>
    <xf numFmtId="38" fontId="8" fillId="4" borderId="15" xfId="0" applyNumberFormat="1" applyFont="1" applyFill="1" applyBorder="1" applyProtection="1">
      <protection locked="0"/>
    </xf>
    <xf numFmtId="8" fontId="8" fillId="4" borderId="15" xfId="0" applyNumberFormat="1" applyFont="1" applyFill="1" applyBorder="1" applyProtection="1">
      <protection locked="0"/>
    </xf>
    <xf numFmtId="8" fontId="8" fillId="4" borderId="15" xfId="0" applyNumberFormat="1" applyFont="1" applyFill="1" applyBorder="1" applyAlignment="1" applyProtection="1">
      <alignment horizontal="right"/>
      <protection locked="0"/>
    </xf>
    <xf numFmtId="8" fontId="5" fillId="4" borderId="15" xfId="0" applyNumberFormat="1" applyFont="1" applyFill="1" applyBorder="1" applyAlignment="1" applyProtection="1">
      <alignment horizontal="right"/>
      <protection locked="0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93"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</dxf>
  </dxfs>
  <tableStyles count="0" defaultTableStyle="TableStyleMedium2" defaultPivotStyle="PivotStyleLight16"/>
  <colors>
    <mruColors>
      <color rgb="FF7896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96861F-E9C6-8B46-90D5-76BF09D0E6F1}" name="group_800_upload" displayName="group_800_upload" ref="A1:CM2" totalsRowShown="0" headerRowDxfId="92" dataDxfId="91">
  <autoFilter ref="A1:CM2" xr:uid="{7796861F-E9C6-8B46-90D5-76BF09D0E6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</autoFilter>
  <tableColumns count="91">
    <tableColumn id="1" xr3:uid="{BF0AE39E-1BA9-984C-8CCD-1E98D3040E4A}" name="Month" dataDxfId="90">
      <calculatedColumnFormula>'Store Average (Combined Entry)'!B5</calculatedColumnFormula>
    </tableColumn>
    <tableColumn id="2" xr3:uid="{EF24FA68-BE8B-244F-BA0E-8274D9C4B921}" name="Year" dataDxfId="89">
      <calculatedColumnFormula>'Store Average (Combined Entry)'!B6</calculatedColumnFormula>
    </tableColumn>
    <tableColumn id="3" xr3:uid="{726FA912-F1A9-A240-8B77-4AB867F01BA7}" name="Member ID" dataDxfId="88">
      <calculatedColumnFormula>'Store Average (Combined Entry)'!B7</calculatedColumnFormula>
    </tableColumn>
    <tableColumn id="4" xr3:uid="{C6820789-32CC-6042-95CA-FA3F91B00B46}" name="Number of Stores" dataDxfId="87">
      <calculatedColumnFormula>'Store Average (Combined Entry)'!B8</calculatedColumnFormula>
    </tableColumn>
    <tableColumn id="5" xr3:uid="{A691EA8F-772F-FA4E-A3EB-6D92A8B4027C}" name="Tire Sales - Pass &amp; LT - non-Ntl. &amp; Govt." dataDxfId="86">
      <calculatedColumnFormula>'Store Average (Combined Entry)'!B12</calculatedColumnFormula>
    </tableColumn>
    <tableColumn id="6" xr3:uid="{80786E3A-F728-3548-950E-C0F6102D1D5C}" name="Tire Sales - Commercial/AGR/OTR/Farm - non-Ntl. &amp; Govt." dataDxfId="85">
      <calculatedColumnFormula>'Store Average (Combined Entry)'!B13</calculatedColumnFormula>
    </tableColumn>
    <tableColumn id="7" xr3:uid="{6FE27B62-EF87-6A41-91DE-89115EECF4F4}" name="Tire Sales Pass &amp; LT - Ntl. &amp; Govt." dataDxfId="84">
      <calculatedColumnFormula>'Store Average (Combined Entry)'!B14</calculatedColumnFormula>
    </tableColumn>
    <tableColumn id="8" xr3:uid="{E9E67B6F-33EE-A846-AA4F-EF66E3B43987}" name="Tire Sales - Commercial/AGR/OTR/Farm - Ntl. &amp; Govt." dataDxfId="83">
      <calculatedColumnFormula>'Store Average (Combined Entry)'!B15</calculatedColumnFormula>
    </tableColumn>
    <tableColumn id="9" xr3:uid="{77B662E0-E275-F243-9732-49B8DDD5AAA0}" name="Total Tire Sales" dataDxfId="82">
      <calculatedColumnFormula>'Store Average (Combined Entry)'!B16</calculatedColumnFormula>
    </tableColumn>
    <tableColumn id="10" xr3:uid="{22D41DF0-2A3A-984D-94C7-CA83D9380147}" name="Service Calls Sales - non-Ntl. &amp; Govt." dataDxfId="81">
      <calculatedColumnFormula>'Store Average (Combined Entry)'!B17</calculatedColumnFormula>
    </tableColumn>
    <tableColumn id="11" xr3:uid="{03F3FBD5-7274-304D-B104-C038DA87B021}" name="Service Sales - In Shop - non-Ntl. &amp; Govt." dataDxfId="80">
      <calculatedColumnFormula>'Store Average (Combined Entry)'!B18</calculatedColumnFormula>
    </tableColumn>
    <tableColumn id="12" xr3:uid="{7D834BAB-BD0C-9D40-9030-57F0B6DBF2A9}" name="Tire Labor Sales - non-Ntl. &amp; Govt." dataDxfId="79">
      <calculatedColumnFormula>'Store Average (Combined Entry)'!B19</calculatedColumnFormula>
    </tableColumn>
    <tableColumn id="13" xr3:uid="{08CE51FC-3D91-D748-9635-D5E27548BFAF}" name="Service Calls Sales - Ntl. &amp; Govt." dataDxfId="78">
      <calculatedColumnFormula>'Store Average (Combined Entry)'!B20</calculatedColumnFormula>
    </tableColumn>
    <tableColumn id="14" xr3:uid="{5FCF3DE0-55FD-1D4A-B652-220266377D11}" name="Service Sales - In Shop - Ntl. &amp; Govt." dataDxfId="77">
      <calculatedColumnFormula>'Store Average (Combined Entry)'!B21</calculatedColumnFormula>
    </tableColumn>
    <tableColumn id="15" xr3:uid="{65311A8E-6A2C-A742-879C-8652A7A6AD46}" name="Tire Labor Sales - Ntl. &amp; Govt." dataDxfId="76">
      <calculatedColumnFormula>'Store Average (Combined Entry)'!B22</calculatedColumnFormula>
    </tableColumn>
    <tableColumn id="16" xr3:uid="{C46F895D-1C06-E64A-AEF6-B931DCE7DCAE}" name="Total Tire Labor Sales" dataDxfId="75">
      <calculatedColumnFormula>'Store Average (Combined Entry)'!B23</calculatedColumnFormula>
    </tableColumn>
    <tableColumn id="17" xr3:uid="{6EFB6FD1-ACA4-CE4A-B61E-8AE55D69271B}" name="Mechanical Labor Sales - non-Ntl. &amp; Govt." dataDxfId="74">
      <calculatedColumnFormula>'Store Average (Combined Entry)'!B24</calculatedColumnFormula>
    </tableColumn>
    <tableColumn id="18" xr3:uid="{A3C8BB5B-9858-2040-90F5-7433B28D67B4}" name="Mechanical Labor Sales - Ntl. &amp; Govt." dataDxfId="73">
      <calculatedColumnFormula>'Store Average (Combined Entry)'!B25</calculatedColumnFormula>
    </tableColumn>
    <tableColumn id="19" xr3:uid="{B99C4153-7342-4544-8977-16979CB585F2}" name="Total Mechanical Labor Sales" dataDxfId="72">
      <calculatedColumnFormula>'Store Average (Combined Entry)'!B26</calculatedColumnFormula>
    </tableColumn>
    <tableColumn id="20" xr3:uid="{602DEBBF-E747-D245-9C1A-47F4A0980544}" name="Tire Parts Sales - non-Ntl. &amp; Govt." dataDxfId="71">
      <calculatedColumnFormula>'Store Average (Combined Entry)'!B27</calculatedColumnFormula>
    </tableColumn>
    <tableColumn id="21" xr3:uid="{B0DC0A6E-2C10-6748-92D8-7B8B5E0356D4}" name="Tire Parts Sales - Ntl. &amp; Govt." dataDxfId="70">
      <calculatedColumnFormula>'Store Average (Combined Entry)'!B28</calculatedColumnFormula>
    </tableColumn>
    <tableColumn id="22" xr3:uid="{AD01BFDC-5CA9-F041-9B98-8898C4E2158E}" name="Mechanical Parts Sales - non-Ntl. &amp; Govt." dataDxfId="69">
      <calculatedColumnFormula>'Store Average (Combined Entry)'!B29</calculatedColumnFormula>
    </tableColumn>
    <tableColumn id="23" xr3:uid="{CCA639B4-9A45-9744-ACC0-51CCBA541344}" name="Mechanical Parts Sales - Ntl. &amp; Govt." dataDxfId="68">
      <calculatedColumnFormula>'Store Average (Combined Entry)'!B30</calculatedColumnFormula>
    </tableColumn>
    <tableColumn id="24" xr3:uid="{3E572D3D-0A4B-9549-975A-1D03E4C03388}" name="Total Parts Sales" dataDxfId="67">
      <calculatedColumnFormula>'Store Average (Combined Entry)'!B31</calculatedColumnFormula>
    </tableColumn>
    <tableColumn id="25" xr3:uid="{C4E28571-B325-8B44-ABA1-962EFDDB17B6}" name="Other Sales - non-Ntl. &amp; Govt." dataDxfId="66">
      <calculatedColumnFormula>'Store Average (Combined Entry)'!B32</calculatedColumnFormula>
    </tableColumn>
    <tableColumn id="26" xr3:uid="{E1F3B014-3D72-3140-A117-F09CDFE0BA70}" name="Other Sales - Ntl. &amp; Govt." dataDxfId="65">
      <calculatedColumnFormula>'Store Average (Combined Entry)'!B33</calculatedColumnFormula>
    </tableColumn>
    <tableColumn id="27" xr3:uid="{920EBC65-36AC-1245-B1F9-68AC24193137}" name="Total Other Sales" dataDxfId="64">
      <calculatedColumnFormula>'Store Average (Combined Entry)'!B34</calculatedColumnFormula>
    </tableColumn>
    <tableColumn id="28" xr3:uid="{38E7C45C-05B9-194A-8DCD-C0852CCD3E08}" name="Total Sales - non-Ntl. &amp; Govt." dataDxfId="63">
      <calculatedColumnFormula>'Store Average (Combined Entry)'!B35</calculatedColumnFormula>
    </tableColumn>
    <tableColumn id="29" xr3:uid="{F3A645BE-3AE5-0643-BA52-87B0960339ED}" name="Total Sales - Ntl. &amp; Govt." dataDxfId="62">
      <calculatedColumnFormula>'Store Average (Combined Entry)'!B36</calculatedColumnFormula>
    </tableColumn>
    <tableColumn id="30" xr3:uid="{94BCA821-1B90-BB44-97B9-D45DC9EF77C1}" name="Total Sales" dataDxfId="61">
      <calculatedColumnFormula>'Store Average (Combined Entry)'!B37</calculatedColumnFormula>
    </tableColumn>
    <tableColumn id="31" xr3:uid="{F9CAE370-F12C-3546-8DE9-2D3D683E81E6}" name="Total Billed Hours" dataDxfId="60">
      <calculatedColumnFormula>'Store Average (Combined Entry)'!B38</calculatedColumnFormula>
    </tableColumn>
    <tableColumn id="32" xr3:uid="{7A3BEE4F-8FE7-8E42-BC09-E592B01E5301}" name="Total Pass &amp; LT - non-Ntl. &amp; Govt. Units" dataDxfId="59">
      <calculatedColumnFormula>'Store Average (Combined Entry)'!B41</calculatedColumnFormula>
    </tableColumn>
    <tableColumn id="33" xr3:uid="{E4569804-96C3-B244-8AC7-51D7EE8B433E}" name="Total Commercial - non-Ntl. &amp; Govt. Units" dataDxfId="58">
      <calculatedColumnFormula>'Store Average (Combined Entry)'!B42</calculatedColumnFormula>
    </tableColumn>
    <tableColumn id="34" xr3:uid="{B3E1AAC8-B024-7947-ADF6-0BE473351A4F}" name="Total Pass &amp; LT - Ntl. &amp; Govt. Units" dataDxfId="57">
      <calculatedColumnFormula>'Store Average (Combined Entry)'!B43</calculatedColumnFormula>
    </tableColumn>
    <tableColumn id="35" xr3:uid="{6BB306D3-411F-1240-814F-A27C2955CA82}" name="Total Commercial - Ntl. &amp; Govt. Units" dataDxfId="56">
      <calculatedColumnFormula>'Store Average (Combined Entry)'!B44</calculatedColumnFormula>
    </tableColumn>
    <tableColumn id="36" xr3:uid="{E2499CA7-8B5E-DC47-A9C5-5D07C9445D28}" name="Total Pass &amp; LT Units" dataDxfId="55">
      <calculatedColumnFormula>'Store Average (Combined Entry)'!B45</calculatedColumnFormula>
    </tableColumn>
    <tableColumn id="37" xr3:uid="{B9E15978-C849-754D-BC67-9E631416888E}" name="Total Commercial Units" dataDxfId="54">
      <calculatedColumnFormula>'Store Average (Combined Entry)'!B46</calculatedColumnFormula>
    </tableColumn>
    <tableColumn id="38" xr3:uid="{242A7CC4-C29B-AC40-9652-800F0DAAB51A}" name="Total Units Sold" dataDxfId="53">
      <calculatedColumnFormula>'Store Average (Combined Entry)'!B47</calculatedColumnFormula>
    </tableColumn>
    <tableColumn id="39" xr3:uid="{6653C41D-473B-BC4C-9DCF-1ADD00EE244B}" name="Tire GP - Pass &amp; LT - non-Ntl. &amp; Govt." dataDxfId="52">
      <calculatedColumnFormula>'Store Average (Combined Entry)'!B50</calculatedColumnFormula>
    </tableColumn>
    <tableColumn id="40" xr3:uid="{CC2990BA-FA64-6344-8B39-73BB46DE15AA}" name="Tire GP - Commercial/AGR/OTR/Farm - non-Ntl. &amp; Govt." dataDxfId="51">
      <calculatedColumnFormula>'Store Average (Combined Entry)'!B51</calculatedColumnFormula>
    </tableColumn>
    <tableColumn id="41" xr3:uid="{F0D435E8-9C49-DA46-8F0F-1B74CCF22013}" name="Tire GP - Pass &amp; LT - Ntl. &amp; Govt." dataDxfId="50">
      <calculatedColumnFormula>'Store Average (Combined Entry)'!B52</calculatedColumnFormula>
    </tableColumn>
    <tableColumn id="42" xr3:uid="{6ACDA063-C18B-5E41-96D9-7B26A243939F}" name="Tire GP - Commercial/AGR/OTR/Farm - Ntl. &amp; Govt." dataDxfId="49">
      <calculatedColumnFormula>'Store Average (Combined Entry)'!B53</calculatedColumnFormula>
    </tableColumn>
    <tableColumn id="43" xr3:uid="{1E81C454-84AE-5A40-980C-6162F9844CB6}" name="Total Tire GP" dataDxfId="48">
      <calculatedColumnFormula>'Store Average (Combined Entry)'!B54</calculatedColumnFormula>
    </tableColumn>
    <tableColumn id="44" xr3:uid="{4708D985-1EE7-3F4C-9D94-6C5521617A2A}" name="Service Call GP - non-Ntl. &amp; Govt." dataDxfId="47">
      <calculatedColumnFormula>'Store Average (Combined Entry)'!B55</calculatedColumnFormula>
    </tableColumn>
    <tableColumn id="45" xr3:uid="{CA21CF28-1D76-FA48-972D-4410AFD13AC5}" name="Service GP - In Shop - non-Ntl. &amp; Govt." dataDxfId="46">
      <calculatedColumnFormula>'Store Average (Combined Entry)'!B56</calculatedColumnFormula>
    </tableColumn>
    <tableColumn id="46" xr3:uid="{93372E12-B189-9B41-81A3-579D20D9C540}" name="Tire Labor GP - non-Ntl. &amp; Govt." dataDxfId="45">
      <calculatedColumnFormula>'Store Average (Combined Entry)'!B57</calculatedColumnFormula>
    </tableColumn>
    <tableColumn id="47" xr3:uid="{CD9DD531-5FEC-DE4A-896F-08183093598C}" name="Service Call GP - Ntl. &amp; Govt." dataDxfId="44">
      <calculatedColumnFormula>'Store Average (Combined Entry)'!B58</calculatedColumnFormula>
    </tableColumn>
    <tableColumn id="48" xr3:uid="{58C31DE3-0744-F14D-83B6-FA0DB8AEA2BC}" name="Service GP - In Shop - Ntl. &amp; Govt." dataDxfId="43">
      <calculatedColumnFormula>'Store Average (Combined Entry)'!B59</calculatedColumnFormula>
    </tableColumn>
    <tableColumn id="49" xr3:uid="{33A8375A-94CD-7540-AB2A-6F51A4BF2C9F}" name="Tire Labor GP - Ntl. &amp; Govt." dataDxfId="42">
      <calculatedColumnFormula>'Store Average (Combined Entry)'!B60</calculatedColumnFormula>
    </tableColumn>
    <tableColumn id="50" xr3:uid="{A0505935-BE7B-F949-8CA3-7CE173D2BCDD}" name="Total Tire Labor GP" dataDxfId="41">
      <calculatedColumnFormula>'Store Average (Combined Entry)'!B61</calculatedColumnFormula>
    </tableColumn>
    <tableColumn id="51" xr3:uid="{F32E562D-C1E5-434F-81FF-D04C23BB421C}" name="Mechanical Labor GP - non-Ntl &amp; Govt." dataDxfId="40">
      <calculatedColumnFormula>'Store Average (Combined Entry)'!B62</calculatedColumnFormula>
    </tableColumn>
    <tableColumn id="52" xr3:uid="{2BACD79C-E400-8645-A618-787A11CE7326}" name="Mechanical Labor GP - Ntl. &amp; Govt." dataDxfId="39">
      <calculatedColumnFormula>'Store Average (Combined Entry)'!B63</calculatedColumnFormula>
    </tableColumn>
    <tableColumn id="53" xr3:uid="{D150A48E-23D2-F246-9091-44BF882E7AC5}" name="Total Mechanical Labor GP" dataDxfId="38">
      <calculatedColumnFormula>'Store Average (Combined Entry)'!B64</calculatedColumnFormula>
    </tableColumn>
    <tableColumn id="54" xr3:uid="{EE2293D0-6BAF-C24E-96F4-67CDFA04C5C9}" name="Tire Parts GP - non-Ntl. &amp; Govt." dataDxfId="37">
      <calculatedColumnFormula>'Store Average (Combined Entry)'!B65</calculatedColumnFormula>
    </tableColumn>
    <tableColumn id="55" xr3:uid="{4244023E-7F62-C745-B828-8A3B74B8FFD1}" name="Tire Parts GP - Ntl. &amp; Govt." dataDxfId="36">
      <calculatedColumnFormula>'Store Average (Combined Entry)'!B66</calculatedColumnFormula>
    </tableColumn>
    <tableColumn id="56" xr3:uid="{8836C3EA-E5F1-8F40-9DE4-7A6F1F821BB2}" name="Mechanical Parts GP - non-Ntl. &amp; Govt." dataDxfId="35">
      <calculatedColumnFormula>'Store Average (Combined Entry)'!B67</calculatedColumnFormula>
    </tableColumn>
    <tableColumn id="57" xr3:uid="{82F7AB5D-A5BC-1B44-97B8-BF5CEF092C11}" name="Mechanical Parts GP - Ntl. &amp; Govt. " dataDxfId="34">
      <calculatedColumnFormula>'Store Average (Combined Entry)'!B68</calculatedColumnFormula>
    </tableColumn>
    <tableColumn id="58" xr3:uid="{6250DF05-3CEB-9E4E-A273-65E2D7A7B688}" name="Total Parts GP" dataDxfId="33">
      <calculatedColumnFormula>'Store Average (Combined Entry)'!B69</calculatedColumnFormula>
    </tableColumn>
    <tableColumn id="59" xr3:uid="{38CA7886-09DB-7C4C-ADB9-23EEEF9F2ABB}" name="Other GP - non-Ntl. &amp; Govt." dataDxfId="32">
      <calculatedColumnFormula>'Store Average (Combined Entry)'!B70</calculatedColumnFormula>
    </tableColumn>
    <tableColumn id="60" xr3:uid="{102AD3D0-13CE-2341-B3CF-6E37FA30BFBA}" name="Other GP - Ntl. &amp; Govt." dataDxfId="31">
      <calculatedColumnFormula>'Store Average (Combined Entry)'!B71</calculatedColumnFormula>
    </tableColumn>
    <tableColumn id="61" xr3:uid="{3FE5D33D-E164-5D40-AF3C-9049986D0C2A}" name="Total Other GP" dataDxfId="30">
      <calculatedColumnFormula>'Store Average (Combined Entry)'!B72</calculatedColumnFormula>
    </tableColumn>
    <tableColumn id="62" xr3:uid="{F438A5A2-4950-A041-8557-B749A41DDB21}" name="Total GP - non-Ntl. &amp; Govt." dataDxfId="29">
      <calculatedColumnFormula>'Store Average (Combined Entry)'!B73</calculatedColumnFormula>
    </tableColumn>
    <tableColumn id="63" xr3:uid="{E74BFB43-5D6C-DE4A-89D3-18E434CA1012}" name="Total GP - Ntl. &amp; Govt." dataDxfId="28">
      <calculatedColumnFormula>'Store Average (Combined Entry)'!B74</calculatedColumnFormula>
    </tableColumn>
    <tableColumn id="64" xr3:uid="{37D26048-3B84-D74C-8A3D-A388685104AB}" name="Total GP" dataDxfId="27">
      <calculatedColumnFormula>'Store Average (Combined Entry)'!B75</calculatedColumnFormula>
    </tableColumn>
    <tableColumn id="65" xr3:uid="{9028083E-DB24-2646-8BD9-55126F468EF2}" name="Manager Payroll" dataDxfId="26">
      <calculatedColumnFormula>'Store Average (Combined Entry)'!B78</calculatedColumnFormula>
    </tableColumn>
    <tableColumn id="66" xr3:uid="{E23562C2-1616-2347-8FDF-76469FF6FD12}" name="Asst. Manager Payroll" dataDxfId="25">
      <calculatedColumnFormula>'Store Average (Combined Entry)'!B79</calculatedColumnFormula>
    </tableColumn>
    <tableColumn id="67" xr3:uid="{D670A03B-C6A8-6F46-A50D-59D372980264}" name="Service Advisor Payroll" dataDxfId="24">
      <calculatedColumnFormula>'Store Average (Combined Entry)'!B80</calculatedColumnFormula>
    </tableColumn>
    <tableColumn id="68" xr3:uid="{C4616215-6880-E747-BB8C-DF7BB9522E6D}" name="Service Manager Payroll" dataDxfId="23">
      <calculatedColumnFormula>'Store Average (Combined Entry)'!B81</calculatedColumnFormula>
    </tableColumn>
    <tableColumn id="69" xr3:uid="{D37FA1A1-A6F0-0E4D-B741-625E68CB881F}" name="Outside Sales Payroll" dataDxfId="22">
      <calculatedColumnFormula>'Store Average (Combined Entry)'!B82</calculatedColumnFormula>
    </tableColumn>
    <tableColumn id="70" xr3:uid="{F3366833-61C6-7048-B73F-34EBFC3CEC87}" name="Total Customer Service Payroll" dataDxfId="21">
      <calculatedColumnFormula>'Store Average (Combined Entry)'!B83</calculatedColumnFormula>
    </tableColumn>
    <tableColumn id="71" xr3:uid="{C3FDE90B-B97D-874B-9C80-8D832F3ED473}" name="Mechanical Tech Payroll" dataDxfId="20">
      <calculatedColumnFormula>'Store Average (Combined Entry)'!B84</calculatedColumnFormula>
    </tableColumn>
    <tableColumn id="72" xr3:uid="{BCEA94C1-48AB-5F4D-A227-B3537DEE760B}" name="Tire Tech - Inside Payroll" dataDxfId="19">
      <calculatedColumnFormula>'Store Average (Combined Entry)'!B85</calculatedColumnFormula>
    </tableColumn>
    <tableColumn id="73" xr3:uid="{0367DBC7-4452-0643-9E24-89F7E9831852}" name="Tire Tech - Service Truck Payroll" dataDxfId="18">
      <calculatedColumnFormula>'Store Average (Combined Entry)'!B86</calculatedColumnFormula>
    </tableColumn>
    <tableColumn id="74" xr3:uid="{F52C93C8-076A-E641-AB14-CD0AE8E913E2}" name="Tire Tech - OTR/Farm Payroll" dataDxfId="17">
      <calculatedColumnFormula>'Store Average (Combined Entry)'!B87</calculatedColumnFormula>
    </tableColumn>
    <tableColumn id="75" xr3:uid="{47DE00AF-733A-1446-B3E3-7F60A515FA93}" name="Tire Tech - Other Payroll" dataDxfId="16">
      <calculatedColumnFormula>'Store Average (Combined Entry)'!B88</calculatedColumnFormula>
    </tableColumn>
    <tableColumn id="76" xr3:uid="{4DC0E59B-D033-1E47-9D54-4475C78067D9}" name="Total Vehicle Service Payroll" dataDxfId="15">
      <calculatedColumnFormula>'Store Average (Combined Entry)'!B89</calculatedColumnFormula>
    </tableColumn>
    <tableColumn id="77" xr3:uid="{210173A4-5C45-924F-B1F1-05DFF71965EF}" name="Part Time Payroll" dataDxfId="14">
      <calculatedColumnFormula>'Store Average (Combined Entry)'!B90</calculatedColumnFormula>
    </tableColumn>
    <tableColumn id="78" xr3:uid="{D2ED7CBA-8CCC-544C-A39D-5BB3BCF19CAD}" name="Miscellaneous Payroll" dataDxfId="13">
      <calculatedColumnFormula>'Store Average (Combined Entry)'!B91</calculatedColumnFormula>
    </tableColumn>
    <tableColumn id="79" xr3:uid="{D4EA8C15-B188-6249-B154-A42682E39466}" name="Total Payroll B4 Taxes " dataDxfId="12">
      <calculatedColumnFormula>'Store Average (Combined Entry)'!B92</calculatedColumnFormula>
    </tableColumn>
    <tableColumn id="80" xr3:uid="{BE7EF93B-88C3-104F-8519-28A3011803EB}" name="Payroll Taxes Payroll" dataDxfId="11">
      <calculatedColumnFormula>'Store Average (Combined Entry)'!B93</calculatedColumnFormula>
    </tableColumn>
    <tableColumn id="81" xr3:uid="{14F0EE04-99EF-7140-A6FC-BC6BFBE1ADC7}" name="Total Payroll" dataDxfId="10">
      <calculatedColumnFormula>'Store Average (Combined Entry)'!B94</calculatedColumnFormula>
    </tableColumn>
    <tableColumn id="82" xr3:uid="{D214BBFB-CE79-3843-97E8-AB6160EB1285}" name="Total Non-Payroll Expenses" dataDxfId="9">
      <calculatedColumnFormula>'Store Average (Combined Entry)'!B97</calculatedColumnFormula>
    </tableColumn>
    <tableColumn id="83" xr3:uid="{9DBC3E9B-ECB2-7749-BF6A-01D62D4E9C75}" name="Tire Rebates " dataDxfId="8">
      <calculatedColumnFormula>'Store Average (Combined Entry)'!B98</calculatedColumnFormula>
    </tableColumn>
    <tableColumn id="84" xr3:uid="{DDD42D17-512F-A64F-ACF3-743F55FFDB19}" name="Parts Rebates" dataDxfId="7">
      <calculatedColumnFormula>'Store Average (Combined Entry)'!B99</calculatedColumnFormula>
    </tableColumn>
    <tableColumn id="85" xr3:uid="{1424CD3E-6B43-F548-9BFE-19A72C4283C1}" name="Other Rebates" dataDxfId="6">
      <calculatedColumnFormula>'Store Average (Combined Entry)'!B100</calculatedColumnFormula>
    </tableColumn>
    <tableColumn id="86" xr3:uid="{FB34D539-F314-CF41-9FBE-BB1CFC11AE97}" name="Net Non-Payroll Expenses - non-Natl. &amp; Govt." dataDxfId="5">
      <calculatedColumnFormula>'Store Average (Combined Entry)'!B101</calculatedColumnFormula>
    </tableColumn>
    <tableColumn id="87" xr3:uid="{428F071D-2024-CB44-A8E6-D81ECC35DC09}" name="Net Non-Payroll Expenses - Natl. &amp; Govt." dataDxfId="4">
      <calculatedColumnFormula>'Store Average (Combined Entry)'!B102</calculatedColumnFormula>
    </tableColumn>
    <tableColumn id="88" xr3:uid="{475B8128-2ADB-A74C-BD77-179070C27193}" name="Net Total Non-Payroll Expenses" dataDxfId="3">
      <calculatedColumnFormula>'Store Average (Combined Entry)'!B103</calculatedColumnFormula>
    </tableColumn>
    <tableColumn id="89" xr3:uid="{7B70E336-BC36-6342-ADEA-824B52216F7F}" name="Net Profit - non-Ntl. &amp; Govt." dataDxfId="2">
      <calculatedColumnFormula>'Store Average (Combined Entry)'!B106</calculatedColumnFormula>
    </tableColumn>
    <tableColumn id="90" xr3:uid="{3F6601D0-FFC0-844E-AA54-74BD713DF6DD}" name="Net Profit - Ntl. &amp; Govt." dataDxfId="1">
      <calculatedColumnFormula>'Store Average (Combined Entry)'!B107</calculatedColumnFormula>
    </tableColumn>
    <tableColumn id="91" xr3:uid="{3ADDAE47-A643-634B-A9E6-F52D5417B17A}" name="Total Net Profit" dataDxfId="0">
      <calculatedColumnFormula>'Store Average (Combined Entry)'!B108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2ddevelopmentgroup.com/reportingenhancementrequest/" TargetMode="External"/><Relationship Id="rId1" Type="http://schemas.openxmlformats.org/officeDocument/2006/relationships/hyperlink" Target="https://docs.google.com/spreadsheets/d/1CRrrmsLZYTP0OjtsxLWMhjQfgkcIC-Zg/edit?usp=drive_link&amp;ouid=114262736963558427849&amp;rtpof=true&amp;sd=tru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6BDD4-62F5-A34E-8420-FE7CCA4E7F05}">
  <dimension ref="A1:K32"/>
  <sheetViews>
    <sheetView tabSelected="1" workbookViewId="0">
      <selection activeCell="A16" sqref="A16"/>
    </sheetView>
  </sheetViews>
  <sheetFormatPr baseColWidth="10" defaultRowHeight="16" x14ac:dyDescent="0.2"/>
  <cols>
    <col min="1" max="1" width="172.1640625" style="2" bestFit="1" customWidth="1"/>
    <col min="2" max="16384" width="10.83203125" style="2"/>
  </cols>
  <sheetData>
    <row r="1" spans="1:11" ht="22" thickBot="1" x14ac:dyDescent="0.3">
      <c r="A1" s="58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1" x14ac:dyDescent="0.25">
      <c r="A2" s="4" t="s">
        <v>161</v>
      </c>
    </row>
    <row r="3" spans="1:11" ht="21" x14ac:dyDescent="0.25">
      <c r="A3" s="4" t="s">
        <v>162</v>
      </c>
    </row>
    <row r="4" spans="1:11" ht="21" x14ac:dyDescent="0.25">
      <c r="A4" s="4" t="s">
        <v>163</v>
      </c>
    </row>
    <row r="5" spans="1:11" ht="21" x14ac:dyDescent="0.25">
      <c r="A5" s="4" t="s">
        <v>164</v>
      </c>
    </row>
    <row r="6" spans="1:11" ht="21" x14ac:dyDescent="0.25">
      <c r="A6" s="4" t="s">
        <v>165</v>
      </c>
    </row>
    <row r="7" spans="1:11" ht="21" x14ac:dyDescent="0.25">
      <c r="A7" s="5" t="s">
        <v>1</v>
      </c>
    </row>
    <row r="8" spans="1:11" ht="21" x14ac:dyDescent="0.25">
      <c r="A8" s="5" t="s">
        <v>2</v>
      </c>
    </row>
    <row r="9" spans="1:11" ht="21" x14ac:dyDescent="0.25">
      <c r="A9" s="5" t="s">
        <v>167</v>
      </c>
    </row>
    <row r="10" spans="1:11" ht="44" x14ac:dyDescent="0.25">
      <c r="A10" s="52" t="s">
        <v>166</v>
      </c>
    </row>
    <row r="11" spans="1:11" ht="21" x14ac:dyDescent="0.25">
      <c r="A11" s="5" t="s">
        <v>146</v>
      </c>
    </row>
    <row r="12" spans="1:11" ht="21" x14ac:dyDescent="0.25">
      <c r="A12" s="5" t="s">
        <v>3</v>
      </c>
    </row>
    <row r="13" spans="1:11" ht="21" x14ac:dyDescent="0.25">
      <c r="A13" s="5" t="s">
        <v>4</v>
      </c>
    </row>
    <row r="14" spans="1:11" ht="21" x14ac:dyDescent="0.25">
      <c r="A14" s="5" t="s">
        <v>5</v>
      </c>
    </row>
    <row r="15" spans="1:11" ht="21" x14ac:dyDescent="0.25">
      <c r="A15" s="56" t="s">
        <v>168</v>
      </c>
    </row>
    <row r="16" spans="1:11" ht="23" thickBot="1" x14ac:dyDescent="0.3">
      <c r="A16" s="57" t="s">
        <v>169</v>
      </c>
    </row>
    <row r="18" spans="1:1" ht="21" x14ac:dyDescent="0.25">
      <c r="A18" s="3"/>
    </row>
    <row r="19" spans="1:1" ht="21" x14ac:dyDescent="0.25">
      <c r="A19" s="3"/>
    </row>
    <row r="20" spans="1:1" ht="21" x14ac:dyDescent="0.25">
      <c r="A20" s="3"/>
    </row>
    <row r="21" spans="1:1" ht="21" x14ac:dyDescent="0.25">
      <c r="A21" s="3"/>
    </row>
    <row r="22" spans="1:1" ht="21" x14ac:dyDescent="0.25">
      <c r="A22" s="3"/>
    </row>
    <row r="23" spans="1:1" ht="21" x14ac:dyDescent="0.25">
      <c r="A23" s="3"/>
    </row>
    <row r="24" spans="1:1" ht="21" x14ac:dyDescent="0.25">
      <c r="A24" s="3"/>
    </row>
    <row r="25" spans="1:1" ht="21" x14ac:dyDescent="0.25">
      <c r="A25" s="3"/>
    </row>
    <row r="26" spans="1:1" ht="21" x14ac:dyDescent="0.25">
      <c r="A26" s="3"/>
    </row>
    <row r="27" spans="1:1" ht="21" x14ac:dyDescent="0.25">
      <c r="A27" s="3"/>
    </row>
    <row r="28" spans="1:1" ht="21" x14ac:dyDescent="0.25">
      <c r="A28" s="3"/>
    </row>
    <row r="29" spans="1:1" ht="21" x14ac:dyDescent="0.25">
      <c r="A29" s="3"/>
    </row>
    <row r="30" spans="1:1" ht="21" x14ac:dyDescent="0.25">
      <c r="A30" s="3"/>
    </row>
    <row r="31" spans="1:1" ht="21" x14ac:dyDescent="0.25">
      <c r="A31" s="3"/>
    </row>
    <row r="32" spans="1:1" ht="21" x14ac:dyDescent="0.25">
      <c r="A32" s="3"/>
    </row>
  </sheetData>
  <sheetProtection algorithmName="SHA-512" hashValue="Y/CKFOWbVZ8CmrfNnCXCBY1x8VHlGH6ZWLQlXca34SG84xJRl+/Beo8EdHOA4mTnYLIjPLFyb4ai1ujo37OsqA==" saltValue="7DEokHCsb5mPAgO0z/1Upw==" spinCount="100000" sheet="1" selectLockedCells="1"/>
  <hyperlinks>
    <hyperlink ref="A15" r:id="rId1" xr:uid="{95D00160-75D9-014C-905D-C760E24E0001}"/>
    <hyperlink ref="A16" r:id="rId2" xr:uid="{CAA7C00D-AF45-3447-9E7C-97731ED563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4D4B2-527C-974C-9AAB-FC6CBD85271D}">
  <dimension ref="A1:F117"/>
  <sheetViews>
    <sheetView showGridLines="0" zoomScale="70" zoomScaleNormal="70" workbookViewId="0">
      <selection activeCell="B5" sqref="B5"/>
    </sheetView>
  </sheetViews>
  <sheetFormatPr baseColWidth="10" defaultRowHeight="16" x14ac:dyDescent="0.2"/>
  <cols>
    <col min="1" max="1" width="111.6640625" style="2" bestFit="1" customWidth="1"/>
    <col min="2" max="3" width="38.33203125" style="6" bestFit="1" customWidth="1"/>
    <col min="4" max="4" width="34.33203125" style="6" bestFit="1" customWidth="1"/>
    <col min="5" max="16384" width="10.83203125" style="2"/>
  </cols>
  <sheetData>
    <row r="1" spans="1:6" ht="118" customHeight="1" x14ac:dyDescent="0.2">
      <c r="A1" s="2" t="e" vm="1">
        <v>#VALUE!</v>
      </c>
    </row>
    <row r="2" spans="1:6" ht="34" x14ac:dyDescent="0.4">
      <c r="A2" s="75" t="s">
        <v>6</v>
      </c>
      <c r="B2" s="75"/>
      <c r="C2" s="75"/>
      <c r="D2" s="75"/>
    </row>
    <row r="3" spans="1:6" ht="34" x14ac:dyDescent="0.4">
      <c r="A3" s="76" t="s">
        <v>7</v>
      </c>
      <c r="B3" s="76"/>
      <c r="C3" s="76"/>
      <c r="D3" s="76"/>
      <c r="E3" s="8"/>
    </row>
    <row r="4" spans="1:6" ht="34" x14ac:dyDescent="0.4">
      <c r="A4" s="9"/>
      <c r="B4" s="10"/>
      <c r="C4" s="10"/>
      <c r="D4" s="10"/>
      <c r="E4" s="8"/>
    </row>
    <row r="5" spans="1:6" ht="34" x14ac:dyDescent="0.4">
      <c r="A5" s="11" t="s">
        <v>8</v>
      </c>
      <c r="B5" s="51" t="s">
        <v>170</v>
      </c>
      <c r="C5" s="10"/>
      <c r="D5" s="10"/>
      <c r="E5" s="8"/>
    </row>
    <row r="6" spans="1:6" ht="34" x14ac:dyDescent="0.4">
      <c r="A6" s="11" t="s">
        <v>9</v>
      </c>
      <c r="B6" s="51" t="s">
        <v>170</v>
      </c>
      <c r="C6" s="10"/>
      <c r="D6" s="10"/>
    </row>
    <row r="7" spans="1:6" ht="34" x14ac:dyDescent="0.4">
      <c r="A7" s="11" t="s">
        <v>10</v>
      </c>
      <c r="B7" s="51" t="s">
        <v>170</v>
      </c>
      <c r="C7" s="10"/>
      <c r="D7" s="10"/>
    </row>
    <row r="8" spans="1:6" ht="34" x14ac:dyDescent="0.4">
      <c r="A8" s="11" t="s">
        <v>11</v>
      </c>
      <c r="B8" s="51" t="s">
        <v>171</v>
      </c>
      <c r="C8" s="10"/>
      <c r="D8" s="10"/>
    </row>
    <row r="9" spans="1:6" ht="35" thickBot="1" x14ac:dyDescent="0.45">
      <c r="A9" s="9"/>
      <c r="B9" s="10"/>
      <c r="C9" s="10"/>
      <c r="D9" s="10"/>
    </row>
    <row r="10" spans="1:6" ht="35" thickBot="1" x14ac:dyDescent="0.45">
      <c r="A10" s="72" t="s">
        <v>12</v>
      </c>
      <c r="B10" s="73"/>
      <c r="C10" s="73"/>
      <c r="D10" s="74"/>
    </row>
    <row r="11" spans="1:6" ht="34" x14ac:dyDescent="0.4">
      <c r="A11" s="12"/>
      <c r="B11" s="7" t="s">
        <v>13</v>
      </c>
      <c r="C11" s="7" t="s">
        <v>14</v>
      </c>
      <c r="D11" s="13" t="s">
        <v>15</v>
      </c>
      <c r="F11" s="8"/>
    </row>
    <row r="12" spans="1:6" ht="34" x14ac:dyDescent="0.4">
      <c r="A12" s="14" t="s">
        <v>16</v>
      </c>
      <c r="B12" s="66"/>
      <c r="C12" s="15" t="e">
        <f>B12/B8</f>
        <v>#VALUE!</v>
      </c>
      <c r="D12" s="16" t="e">
        <f>B12/B16</f>
        <v>#DIV/0!</v>
      </c>
    </row>
    <row r="13" spans="1:6" ht="34" x14ac:dyDescent="0.4">
      <c r="A13" s="14" t="s">
        <v>17</v>
      </c>
      <c r="B13" s="66"/>
      <c r="C13" s="15" t="e">
        <f>B13/B8</f>
        <v>#VALUE!</v>
      </c>
      <c r="D13" s="16" t="e">
        <f>B13/B16</f>
        <v>#DIV/0!</v>
      </c>
      <c r="F13" s="8"/>
    </row>
    <row r="14" spans="1:6" ht="34" x14ac:dyDescent="0.4">
      <c r="A14" s="14" t="s">
        <v>18</v>
      </c>
      <c r="B14" s="66"/>
      <c r="C14" s="15" t="e">
        <f>B14/B8</f>
        <v>#VALUE!</v>
      </c>
      <c r="D14" s="16" t="e">
        <f>B14/B16</f>
        <v>#DIV/0!</v>
      </c>
      <c r="E14" s="8"/>
    </row>
    <row r="15" spans="1:6" ht="34" x14ac:dyDescent="0.4">
      <c r="A15" s="14" t="s">
        <v>19</v>
      </c>
      <c r="B15" s="66"/>
      <c r="C15" s="15" t="e">
        <f>B15/B8</f>
        <v>#VALUE!</v>
      </c>
      <c r="D15" s="16" t="e">
        <f>B15/B16</f>
        <v>#DIV/0!</v>
      </c>
    </row>
    <row r="16" spans="1:6" ht="34" x14ac:dyDescent="0.4">
      <c r="A16" s="17" t="s">
        <v>20</v>
      </c>
      <c r="B16" s="18">
        <f>SUM(B12:B15)</f>
        <v>0</v>
      </c>
      <c r="C16" s="18" t="e">
        <f>B16/B8</f>
        <v>#VALUE!</v>
      </c>
      <c r="D16" s="19" t="e">
        <f>B16/B37</f>
        <v>#DIV/0!</v>
      </c>
    </row>
    <row r="17" spans="1:5" ht="34" x14ac:dyDescent="0.4">
      <c r="A17" s="20" t="s">
        <v>21</v>
      </c>
      <c r="B17" s="66"/>
      <c r="C17" s="15" t="e">
        <f>B17/B8</f>
        <v>#VALUE!</v>
      </c>
      <c r="D17" s="16" t="e">
        <f>B17/B19</f>
        <v>#DIV/0!</v>
      </c>
      <c r="E17" s="21"/>
    </row>
    <row r="18" spans="1:5" ht="34" x14ac:dyDescent="0.4">
      <c r="A18" s="20" t="s">
        <v>23</v>
      </c>
      <c r="B18" s="66"/>
      <c r="C18" s="15" t="e">
        <f>B18/B8</f>
        <v>#VALUE!</v>
      </c>
      <c r="D18" s="16" t="e">
        <f>B18/B19</f>
        <v>#DIV/0!</v>
      </c>
    </row>
    <row r="19" spans="1:5" ht="34" x14ac:dyDescent="0.4">
      <c r="A19" s="17" t="s">
        <v>24</v>
      </c>
      <c r="B19" s="18">
        <f>SUM(B17:B18)</f>
        <v>0</v>
      </c>
      <c r="C19" s="18" t="e">
        <f>B19/B8</f>
        <v>#VALUE!</v>
      </c>
      <c r="D19" s="19" t="e">
        <f>B19/B23</f>
        <v>#DIV/0!</v>
      </c>
    </row>
    <row r="20" spans="1:5" ht="34" x14ac:dyDescent="0.4">
      <c r="A20" s="20" t="s">
        <v>25</v>
      </c>
      <c r="B20" s="66"/>
      <c r="C20" s="15" t="e">
        <f>B20/B8</f>
        <v>#VALUE!</v>
      </c>
      <c r="D20" s="16" t="e">
        <f>B20/B22</f>
        <v>#DIV/0!</v>
      </c>
    </row>
    <row r="21" spans="1:5" ht="34" x14ac:dyDescent="0.4">
      <c r="A21" s="20" t="s">
        <v>26</v>
      </c>
      <c r="B21" s="66"/>
      <c r="C21" s="15" t="e">
        <f>B21/B8</f>
        <v>#VALUE!</v>
      </c>
      <c r="D21" s="16" t="e">
        <f>B21/B22</f>
        <v>#DIV/0!</v>
      </c>
    </row>
    <row r="22" spans="1:5" ht="34" x14ac:dyDescent="0.4">
      <c r="A22" s="17" t="s">
        <v>27</v>
      </c>
      <c r="B22" s="18">
        <f>SUM(B20:B21)</f>
        <v>0</v>
      </c>
      <c r="C22" s="18" t="e">
        <f>B22/B8</f>
        <v>#VALUE!</v>
      </c>
      <c r="D22" s="19" t="e">
        <f>B22/B23</f>
        <v>#DIV/0!</v>
      </c>
    </row>
    <row r="23" spans="1:5" ht="34" x14ac:dyDescent="0.4">
      <c r="A23" s="17" t="s">
        <v>28</v>
      </c>
      <c r="B23" s="18">
        <f>SUM(B19,B22)</f>
        <v>0</v>
      </c>
      <c r="C23" s="18" t="e">
        <f>B23/B8</f>
        <v>#VALUE!</v>
      </c>
      <c r="D23" s="19" t="e">
        <f>B23/B37</f>
        <v>#DIV/0!</v>
      </c>
    </row>
    <row r="24" spans="1:5" ht="34" x14ac:dyDescent="0.4">
      <c r="A24" s="20" t="s">
        <v>147</v>
      </c>
      <c r="B24" s="66"/>
      <c r="C24" s="15" t="e">
        <f>B24/B8</f>
        <v>#VALUE!</v>
      </c>
      <c r="D24" s="16" t="e">
        <f>B24/B26</f>
        <v>#DIV/0!</v>
      </c>
    </row>
    <row r="25" spans="1:5" ht="34" x14ac:dyDescent="0.4">
      <c r="A25" s="20" t="s">
        <v>148</v>
      </c>
      <c r="B25" s="66"/>
      <c r="C25" s="15" t="e">
        <f>B25/B8</f>
        <v>#VALUE!</v>
      </c>
      <c r="D25" s="16" t="e">
        <f>B25/B26</f>
        <v>#DIV/0!</v>
      </c>
    </row>
    <row r="26" spans="1:5" ht="34" x14ac:dyDescent="0.4">
      <c r="A26" s="17" t="s">
        <v>154</v>
      </c>
      <c r="B26" s="18">
        <f>SUM(B24+B25)</f>
        <v>0</v>
      </c>
      <c r="C26" s="18" t="e">
        <f>B26/B8</f>
        <v>#VALUE!</v>
      </c>
      <c r="D26" s="19" t="e">
        <f>B26/B37</f>
        <v>#DIV/0!</v>
      </c>
    </row>
    <row r="27" spans="1:5" ht="34" x14ac:dyDescent="0.4">
      <c r="A27" s="14" t="s">
        <v>138</v>
      </c>
      <c r="B27" s="66"/>
      <c r="C27" s="15" t="e">
        <f>B27/B8</f>
        <v>#VALUE!</v>
      </c>
      <c r="D27" s="16" t="e">
        <f>B27/B31</f>
        <v>#DIV/0!</v>
      </c>
    </row>
    <row r="28" spans="1:5" ht="34" x14ac:dyDescent="0.4">
      <c r="A28" s="14" t="s">
        <v>139</v>
      </c>
      <c r="B28" s="66"/>
      <c r="C28" s="15" t="e">
        <f>B28/B8</f>
        <v>#VALUE!</v>
      </c>
      <c r="D28" s="16" t="e">
        <f>B28/B31</f>
        <v>#DIV/0!</v>
      </c>
    </row>
    <row r="29" spans="1:5" ht="34" x14ac:dyDescent="0.4">
      <c r="A29" s="14" t="s">
        <v>140</v>
      </c>
      <c r="B29" s="66"/>
      <c r="C29" s="15" t="e">
        <f>B29/B8</f>
        <v>#VALUE!</v>
      </c>
      <c r="D29" s="16" t="e">
        <f>B29/B31</f>
        <v>#DIV/0!</v>
      </c>
    </row>
    <row r="30" spans="1:5" ht="34" x14ac:dyDescent="0.4">
      <c r="A30" s="14" t="s">
        <v>141</v>
      </c>
      <c r="B30" s="66"/>
      <c r="C30" s="15" t="e">
        <f>B30/B8</f>
        <v>#VALUE!</v>
      </c>
      <c r="D30" s="16" t="e">
        <f>B30/B31</f>
        <v>#DIV/0!</v>
      </c>
    </row>
    <row r="31" spans="1:5" ht="34" x14ac:dyDescent="0.4">
      <c r="A31" s="17" t="s">
        <v>29</v>
      </c>
      <c r="B31" s="18">
        <f>SUM(B27:B30)</f>
        <v>0</v>
      </c>
      <c r="C31" s="18" t="e">
        <f>B31/B8</f>
        <v>#VALUE!</v>
      </c>
      <c r="D31" s="19" t="e">
        <f>B31/B37</f>
        <v>#DIV/0!</v>
      </c>
    </row>
    <row r="32" spans="1:5" ht="34" x14ac:dyDescent="0.4">
      <c r="A32" s="14" t="s">
        <v>30</v>
      </c>
      <c r="B32" s="66"/>
      <c r="C32" s="15" t="e">
        <f>B32/B8</f>
        <v>#VALUE!</v>
      </c>
      <c r="D32" s="16" t="e">
        <f>B32/B34</f>
        <v>#DIV/0!</v>
      </c>
    </row>
    <row r="33" spans="1:5" ht="34" x14ac:dyDescent="0.4">
      <c r="A33" s="14" t="s">
        <v>31</v>
      </c>
      <c r="B33" s="66"/>
      <c r="C33" s="15" t="e">
        <f>B33/B8</f>
        <v>#VALUE!</v>
      </c>
      <c r="D33" s="16" t="e">
        <f>B33/B34</f>
        <v>#DIV/0!</v>
      </c>
    </row>
    <row r="34" spans="1:5" ht="34" x14ac:dyDescent="0.4">
      <c r="A34" s="17" t="s">
        <v>32</v>
      </c>
      <c r="B34" s="18">
        <f>SUM(B32+B33)</f>
        <v>0</v>
      </c>
      <c r="C34" s="18" t="e">
        <f>B34/B8</f>
        <v>#VALUE!</v>
      </c>
      <c r="D34" s="19" t="e">
        <f>B34/B37</f>
        <v>#DIV/0!</v>
      </c>
    </row>
    <row r="35" spans="1:5" ht="34" x14ac:dyDescent="0.4">
      <c r="A35" s="17" t="s">
        <v>33</v>
      </c>
      <c r="B35" s="18">
        <f>SUM(B12,B13,B19,B24,B27,,B29,B32)</f>
        <v>0</v>
      </c>
      <c r="C35" s="18" t="e">
        <f>B35/B8</f>
        <v>#VALUE!</v>
      </c>
      <c r="D35" s="19" t="e">
        <f>B35/B37</f>
        <v>#DIV/0!</v>
      </c>
      <c r="E35" s="8"/>
    </row>
    <row r="36" spans="1:5" ht="34" x14ac:dyDescent="0.4">
      <c r="A36" s="17" t="s">
        <v>34</v>
      </c>
      <c r="B36" s="18">
        <f>SUM(B14,B15,B22,B25,B28,B30, B33)</f>
        <v>0</v>
      </c>
      <c r="C36" s="18" t="e">
        <f>B36/B8</f>
        <v>#VALUE!</v>
      </c>
      <c r="D36" s="19" t="e">
        <f>B36/B37</f>
        <v>#DIV/0!</v>
      </c>
      <c r="E36" s="8"/>
    </row>
    <row r="37" spans="1:5" ht="34" x14ac:dyDescent="0.4">
      <c r="A37" s="22" t="s">
        <v>35</v>
      </c>
      <c r="B37" s="23">
        <f>SUM(B35:B36)</f>
        <v>0</v>
      </c>
      <c r="C37" s="18" t="e">
        <f>B37/B8</f>
        <v>#VALUE!</v>
      </c>
      <c r="D37" s="24" t="e">
        <f>(B35+B36)/B37</f>
        <v>#DIV/0!</v>
      </c>
    </row>
    <row r="38" spans="1:5" ht="35" thickBot="1" x14ac:dyDescent="0.45">
      <c r="A38" s="22" t="s">
        <v>36</v>
      </c>
      <c r="B38" s="67"/>
      <c r="C38" s="25" t="e">
        <f>B38/B8</f>
        <v>#VALUE!</v>
      </c>
      <c r="D38" s="26" t="s">
        <v>22</v>
      </c>
    </row>
    <row r="39" spans="1:5" ht="35" thickBot="1" x14ac:dyDescent="0.45">
      <c r="A39" s="72" t="s">
        <v>37</v>
      </c>
      <c r="B39" s="73"/>
      <c r="C39" s="73"/>
      <c r="D39" s="74"/>
    </row>
    <row r="40" spans="1:5" ht="34" x14ac:dyDescent="0.4">
      <c r="A40" s="27"/>
      <c r="B40" s="7" t="s">
        <v>38</v>
      </c>
      <c r="C40" s="7" t="s">
        <v>14</v>
      </c>
      <c r="D40" s="13" t="s">
        <v>39</v>
      </c>
    </row>
    <row r="41" spans="1:5" ht="34" x14ac:dyDescent="0.4">
      <c r="A41" s="28" t="s">
        <v>40</v>
      </c>
      <c r="B41" s="68"/>
      <c r="C41" s="29" t="e">
        <f>B41/B8</f>
        <v>#VALUE!</v>
      </c>
      <c r="D41" s="30" t="e">
        <f>B12/B41</f>
        <v>#DIV/0!</v>
      </c>
    </row>
    <row r="42" spans="1:5" ht="34" x14ac:dyDescent="0.4">
      <c r="A42" s="28" t="s">
        <v>41</v>
      </c>
      <c r="B42" s="68"/>
      <c r="C42" s="29" t="e">
        <f>B42/B8</f>
        <v>#VALUE!</v>
      </c>
      <c r="D42" s="30" t="e">
        <f>B13/B42</f>
        <v>#DIV/0!</v>
      </c>
    </row>
    <row r="43" spans="1:5" ht="34" x14ac:dyDescent="0.4">
      <c r="A43" s="28" t="s">
        <v>42</v>
      </c>
      <c r="B43" s="68"/>
      <c r="C43" s="29" t="e">
        <f>B43/B8</f>
        <v>#VALUE!</v>
      </c>
      <c r="D43" s="30" t="e">
        <f>B14/B43</f>
        <v>#DIV/0!</v>
      </c>
    </row>
    <row r="44" spans="1:5" ht="34" x14ac:dyDescent="0.4">
      <c r="A44" s="28" t="s">
        <v>43</v>
      </c>
      <c r="B44" s="68"/>
      <c r="C44" s="29" t="e">
        <f>B44/B8</f>
        <v>#VALUE!</v>
      </c>
      <c r="D44" s="30" t="e">
        <f>B15/B44</f>
        <v>#DIV/0!</v>
      </c>
    </row>
    <row r="45" spans="1:5" ht="34" x14ac:dyDescent="0.4">
      <c r="A45" s="31" t="s">
        <v>44</v>
      </c>
      <c r="B45" s="32">
        <f>SUM(B41,B43)</f>
        <v>0</v>
      </c>
      <c r="C45" s="33" t="e">
        <f>B45/B8</f>
        <v>#VALUE!</v>
      </c>
      <c r="D45" s="34" t="e">
        <f>(B12+B14)/B45</f>
        <v>#DIV/0!</v>
      </c>
    </row>
    <row r="46" spans="1:5" ht="34" x14ac:dyDescent="0.4">
      <c r="A46" s="31" t="s">
        <v>45</v>
      </c>
      <c r="B46" s="32">
        <f>SUM(B42,B44)</f>
        <v>0</v>
      </c>
      <c r="C46" s="33" t="e">
        <f>B46/B8</f>
        <v>#VALUE!</v>
      </c>
      <c r="D46" s="34" t="e">
        <f>(B13+B15)/B46</f>
        <v>#DIV/0!</v>
      </c>
    </row>
    <row r="47" spans="1:5" ht="35" thickBot="1" x14ac:dyDescent="0.45">
      <c r="A47" s="22" t="s">
        <v>46</v>
      </c>
      <c r="B47" s="35">
        <f>SUM(B45:B46)</f>
        <v>0</v>
      </c>
      <c r="C47" s="36" t="e">
        <f>B47/B8</f>
        <v>#VALUE!</v>
      </c>
      <c r="D47" s="37" t="s">
        <v>22</v>
      </c>
    </row>
    <row r="48" spans="1:5" ht="35" thickBot="1" x14ac:dyDescent="0.45">
      <c r="A48" s="72" t="s">
        <v>47</v>
      </c>
      <c r="B48" s="73"/>
      <c r="C48" s="73"/>
      <c r="D48" s="74"/>
    </row>
    <row r="49" spans="1:5" ht="34" x14ac:dyDescent="0.4">
      <c r="A49" s="38"/>
      <c r="B49" s="7" t="s">
        <v>13</v>
      </c>
      <c r="C49" s="7" t="s">
        <v>14</v>
      </c>
      <c r="D49" s="13" t="s">
        <v>15</v>
      </c>
    </row>
    <row r="50" spans="1:5" ht="34" x14ac:dyDescent="0.4">
      <c r="A50" s="28" t="s">
        <v>16</v>
      </c>
      <c r="B50" s="69"/>
      <c r="C50" s="39" t="e">
        <f>B50/B8</f>
        <v>#VALUE!</v>
      </c>
      <c r="D50" s="40" t="e">
        <f>B50/B12</f>
        <v>#DIV/0!</v>
      </c>
      <c r="E50" s="8"/>
    </row>
    <row r="51" spans="1:5" ht="34" x14ac:dyDescent="0.4">
      <c r="A51" s="28" t="s">
        <v>17</v>
      </c>
      <c r="B51" s="69"/>
      <c r="C51" s="39" t="e">
        <f>B51/B8</f>
        <v>#VALUE!</v>
      </c>
      <c r="D51" s="40" t="e">
        <f>B51/B13</f>
        <v>#DIV/0!</v>
      </c>
    </row>
    <row r="52" spans="1:5" ht="34" x14ac:dyDescent="0.4">
      <c r="A52" s="28" t="s">
        <v>48</v>
      </c>
      <c r="B52" s="69"/>
      <c r="C52" s="39" t="e">
        <f>B52/B8</f>
        <v>#VALUE!</v>
      </c>
      <c r="D52" s="40" t="e">
        <f>B52/B14</f>
        <v>#DIV/0!</v>
      </c>
    </row>
    <row r="53" spans="1:5" ht="34" x14ac:dyDescent="0.4">
      <c r="A53" s="28" t="s">
        <v>19</v>
      </c>
      <c r="B53" s="69"/>
      <c r="C53" s="39" t="e">
        <f>B53/B8</f>
        <v>#VALUE!</v>
      </c>
      <c r="D53" s="40" t="e">
        <f>B53/B15</f>
        <v>#DIV/0!</v>
      </c>
    </row>
    <row r="54" spans="1:5" ht="34" x14ac:dyDescent="0.4">
      <c r="A54" s="31" t="s">
        <v>49</v>
      </c>
      <c r="B54" s="41">
        <f>SUM(B50:B53)</f>
        <v>0</v>
      </c>
      <c r="C54" s="42" t="e">
        <f>B54/B8</f>
        <v>#VALUE!</v>
      </c>
      <c r="D54" s="43" t="e">
        <f>B54/B16</f>
        <v>#DIV/0!</v>
      </c>
    </row>
    <row r="55" spans="1:5" ht="34" x14ac:dyDescent="0.4">
      <c r="A55" s="44" t="s">
        <v>21</v>
      </c>
      <c r="B55" s="69"/>
      <c r="C55" s="39" t="e">
        <f>B55/B8</f>
        <v>#VALUE!</v>
      </c>
      <c r="D55" s="40" t="e">
        <f>B55/B57</f>
        <v>#DIV/0!</v>
      </c>
    </row>
    <row r="56" spans="1:5" ht="34" x14ac:dyDescent="0.4">
      <c r="A56" s="44" t="s">
        <v>23</v>
      </c>
      <c r="B56" s="69"/>
      <c r="C56" s="39" t="e">
        <f>B56/B8</f>
        <v>#VALUE!</v>
      </c>
      <c r="D56" s="40" t="e">
        <f>B56/B57</f>
        <v>#DIV/0!</v>
      </c>
    </row>
    <row r="57" spans="1:5" ht="34" x14ac:dyDescent="0.4">
      <c r="A57" s="31" t="s">
        <v>24</v>
      </c>
      <c r="B57" s="41">
        <f>SUM(B55:B56)</f>
        <v>0</v>
      </c>
      <c r="C57" s="42" t="e">
        <f>B57/B8</f>
        <v>#VALUE!</v>
      </c>
      <c r="D57" s="43" t="e">
        <f>B57/B19</f>
        <v>#DIV/0!</v>
      </c>
    </row>
    <row r="58" spans="1:5" ht="34" x14ac:dyDescent="0.4">
      <c r="A58" s="44" t="s">
        <v>25</v>
      </c>
      <c r="B58" s="69"/>
      <c r="C58" s="39" t="e">
        <f>B58/B8</f>
        <v>#VALUE!</v>
      </c>
      <c r="D58" s="40" t="e">
        <f>B58/B60</f>
        <v>#DIV/0!</v>
      </c>
    </row>
    <row r="59" spans="1:5" ht="34" x14ac:dyDescent="0.4">
      <c r="A59" s="44" t="s">
        <v>26</v>
      </c>
      <c r="B59" s="69"/>
      <c r="C59" s="39" t="e">
        <f>B59/B8</f>
        <v>#VALUE!</v>
      </c>
      <c r="D59" s="40" t="e">
        <f>B59/B60</f>
        <v>#DIV/0!</v>
      </c>
    </row>
    <row r="60" spans="1:5" ht="34" x14ac:dyDescent="0.4">
      <c r="A60" s="31" t="s">
        <v>27</v>
      </c>
      <c r="B60" s="41">
        <f>SUM(B58:B59)</f>
        <v>0</v>
      </c>
      <c r="C60" s="42" t="e">
        <f>B60/B8</f>
        <v>#VALUE!</v>
      </c>
      <c r="D60" s="43" t="e">
        <f t="shared" ref="D60:D75" si="0">B60/B22</f>
        <v>#DIV/0!</v>
      </c>
    </row>
    <row r="61" spans="1:5" ht="34" x14ac:dyDescent="0.4">
      <c r="A61" s="31" t="s">
        <v>50</v>
      </c>
      <c r="B61" s="41">
        <f>SUM(B57,B60)</f>
        <v>0</v>
      </c>
      <c r="C61" s="42" t="e">
        <f>B61/B8</f>
        <v>#VALUE!</v>
      </c>
      <c r="D61" s="43" t="e">
        <f t="shared" si="0"/>
        <v>#DIV/0!</v>
      </c>
    </row>
    <row r="62" spans="1:5" ht="34" x14ac:dyDescent="0.4">
      <c r="A62" s="28" t="s">
        <v>152</v>
      </c>
      <c r="B62" s="69"/>
      <c r="C62" s="39" t="e">
        <f>B62/B8</f>
        <v>#VALUE!</v>
      </c>
      <c r="D62" s="40" t="e">
        <f t="shared" si="0"/>
        <v>#DIV/0!</v>
      </c>
    </row>
    <row r="63" spans="1:5" ht="34" x14ac:dyDescent="0.4">
      <c r="A63" s="28" t="s">
        <v>148</v>
      </c>
      <c r="B63" s="69"/>
      <c r="C63" s="39" t="e">
        <f>B63/B8</f>
        <v>#VALUE!</v>
      </c>
      <c r="D63" s="40" t="e">
        <f t="shared" si="0"/>
        <v>#DIV/0!</v>
      </c>
    </row>
    <row r="64" spans="1:5" ht="34" x14ac:dyDescent="0.4">
      <c r="A64" s="31" t="s">
        <v>153</v>
      </c>
      <c r="B64" s="41">
        <f>SUM(B62:B63)</f>
        <v>0</v>
      </c>
      <c r="C64" s="42" t="e">
        <f>B64/B8</f>
        <v>#VALUE!</v>
      </c>
      <c r="D64" s="43" t="e">
        <f t="shared" si="0"/>
        <v>#DIV/0!</v>
      </c>
    </row>
    <row r="65" spans="1:5" ht="34" x14ac:dyDescent="0.4">
      <c r="A65" s="28" t="s">
        <v>138</v>
      </c>
      <c r="B65" s="70"/>
      <c r="C65" s="39" t="e">
        <f>B65/B8</f>
        <v>#VALUE!</v>
      </c>
      <c r="D65" s="40" t="e">
        <f t="shared" si="0"/>
        <v>#DIV/0!</v>
      </c>
    </row>
    <row r="66" spans="1:5" ht="34" x14ac:dyDescent="0.4">
      <c r="A66" s="28" t="s">
        <v>139</v>
      </c>
      <c r="B66" s="70"/>
      <c r="C66" s="39" t="e">
        <f>B66/B8</f>
        <v>#VALUE!</v>
      </c>
      <c r="D66" s="40" t="e">
        <f t="shared" si="0"/>
        <v>#DIV/0!</v>
      </c>
    </row>
    <row r="67" spans="1:5" ht="34" x14ac:dyDescent="0.4">
      <c r="A67" s="28" t="s">
        <v>140</v>
      </c>
      <c r="B67" s="70"/>
      <c r="C67" s="39" t="e">
        <f>B67/B8</f>
        <v>#VALUE!</v>
      </c>
      <c r="D67" s="40" t="e">
        <f t="shared" si="0"/>
        <v>#DIV/0!</v>
      </c>
    </row>
    <row r="68" spans="1:5" ht="34" x14ac:dyDescent="0.4">
      <c r="A68" s="28" t="s">
        <v>141</v>
      </c>
      <c r="B68" s="70"/>
      <c r="C68" s="39" t="e">
        <f>B68/B8</f>
        <v>#VALUE!</v>
      </c>
      <c r="D68" s="40" t="e">
        <f t="shared" si="0"/>
        <v>#DIV/0!</v>
      </c>
    </row>
    <row r="69" spans="1:5" ht="34" x14ac:dyDescent="0.4">
      <c r="A69" s="31" t="s">
        <v>51</v>
      </c>
      <c r="B69" s="41">
        <f>SUM(B65:B68)</f>
        <v>0</v>
      </c>
      <c r="C69" s="42" t="e">
        <f>B69/B8</f>
        <v>#VALUE!</v>
      </c>
      <c r="D69" s="43" t="e">
        <f t="shared" si="0"/>
        <v>#DIV/0!</v>
      </c>
    </row>
    <row r="70" spans="1:5" ht="34" x14ac:dyDescent="0.4">
      <c r="A70" s="28" t="s">
        <v>30</v>
      </c>
      <c r="B70" s="69"/>
      <c r="C70" s="39" t="e">
        <f>B70/B8</f>
        <v>#VALUE!</v>
      </c>
      <c r="D70" s="40" t="e">
        <f t="shared" si="0"/>
        <v>#DIV/0!</v>
      </c>
    </row>
    <row r="71" spans="1:5" ht="34" x14ac:dyDescent="0.4">
      <c r="A71" s="28" t="s">
        <v>31</v>
      </c>
      <c r="B71" s="69"/>
      <c r="C71" s="39" t="e">
        <f>B71/B8</f>
        <v>#VALUE!</v>
      </c>
      <c r="D71" s="40" t="e">
        <f t="shared" si="0"/>
        <v>#DIV/0!</v>
      </c>
    </row>
    <row r="72" spans="1:5" ht="34" x14ac:dyDescent="0.4">
      <c r="A72" s="31" t="s">
        <v>52</v>
      </c>
      <c r="B72" s="41">
        <f>SUM(B70:B71)</f>
        <v>0</v>
      </c>
      <c r="C72" s="42" t="e">
        <f>B72/B8</f>
        <v>#VALUE!</v>
      </c>
      <c r="D72" s="43" t="e">
        <f t="shared" si="0"/>
        <v>#DIV/0!</v>
      </c>
    </row>
    <row r="73" spans="1:5" ht="34" x14ac:dyDescent="0.4">
      <c r="A73" s="31" t="s">
        <v>53</v>
      </c>
      <c r="B73" s="41">
        <f>SUM(B50:B51,B57,B62,B65,B67,B70)</f>
        <v>0</v>
      </c>
      <c r="C73" s="42" t="e">
        <f>B73/B8</f>
        <v>#VALUE!</v>
      </c>
      <c r="D73" s="43" t="e">
        <f t="shared" si="0"/>
        <v>#DIV/0!</v>
      </c>
      <c r="E73" s="8"/>
    </row>
    <row r="74" spans="1:5" ht="34" x14ac:dyDescent="0.4">
      <c r="A74" s="31" t="s">
        <v>54</v>
      </c>
      <c r="B74" s="41">
        <f>SUM(B52:B53,B60,B63,B66,B68,B71)</f>
        <v>0</v>
      </c>
      <c r="C74" s="42" t="e">
        <f>B74/B8</f>
        <v>#VALUE!</v>
      </c>
      <c r="D74" s="43" t="e">
        <f t="shared" si="0"/>
        <v>#DIV/0!</v>
      </c>
      <c r="E74" s="8"/>
    </row>
    <row r="75" spans="1:5" ht="35" thickBot="1" x14ac:dyDescent="0.45">
      <c r="A75" s="22" t="s">
        <v>55</v>
      </c>
      <c r="B75" s="46">
        <f>SUM(B73:B74)</f>
        <v>0</v>
      </c>
      <c r="C75" s="23" t="e">
        <f>B75/B8</f>
        <v>#VALUE!</v>
      </c>
      <c r="D75" s="24" t="e">
        <f t="shared" si="0"/>
        <v>#DIV/0!</v>
      </c>
    </row>
    <row r="76" spans="1:5" ht="35" thickBot="1" x14ac:dyDescent="0.45">
      <c r="A76" s="72" t="s">
        <v>56</v>
      </c>
      <c r="B76" s="73"/>
      <c r="C76" s="73"/>
      <c r="D76" s="74"/>
    </row>
    <row r="77" spans="1:5" ht="34" x14ac:dyDescent="0.4">
      <c r="A77" s="27"/>
      <c r="B77" s="7" t="s">
        <v>13</v>
      </c>
      <c r="C77" s="7" t="s">
        <v>14</v>
      </c>
      <c r="D77" s="13" t="s">
        <v>15</v>
      </c>
    </row>
    <row r="78" spans="1:5" ht="34" x14ac:dyDescent="0.4">
      <c r="A78" s="28" t="s">
        <v>57</v>
      </c>
      <c r="B78" s="69"/>
      <c r="C78" s="39" t="e">
        <f>B78/B8</f>
        <v>#VALUE!</v>
      </c>
      <c r="D78" s="40" t="e">
        <f>B78/B75</f>
        <v>#DIV/0!</v>
      </c>
    </row>
    <row r="79" spans="1:5" ht="34" x14ac:dyDescent="0.4">
      <c r="A79" s="28" t="s">
        <v>58</v>
      </c>
      <c r="B79" s="69"/>
      <c r="C79" s="39" t="e">
        <f>B79/B8</f>
        <v>#VALUE!</v>
      </c>
      <c r="D79" s="40" t="e">
        <f>B79/B75</f>
        <v>#DIV/0!</v>
      </c>
    </row>
    <row r="80" spans="1:5" ht="34" x14ac:dyDescent="0.4">
      <c r="A80" s="28" t="s">
        <v>59</v>
      </c>
      <c r="B80" s="69"/>
      <c r="C80" s="39" t="e">
        <f>B80/B8</f>
        <v>#VALUE!</v>
      </c>
      <c r="D80" s="40" t="e">
        <f>B80/B75</f>
        <v>#DIV/0!</v>
      </c>
    </row>
    <row r="81" spans="1:4" ht="34" x14ac:dyDescent="0.4">
      <c r="A81" s="28" t="s">
        <v>60</v>
      </c>
      <c r="B81" s="69"/>
      <c r="C81" s="39" t="e">
        <f>B81/B8</f>
        <v>#VALUE!</v>
      </c>
      <c r="D81" s="40" t="e">
        <f>B81/B75</f>
        <v>#DIV/0!</v>
      </c>
    </row>
    <row r="82" spans="1:4" ht="34" x14ac:dyDescent="0.4">
      <c r="A82" s="28" t="s">
        <v>61</v>
      </c>
      <c r="B82" s="69"/>
      <c r="C82" s="39" t="e">
        <f>B82/B8</f>
        <v>#VALUE!</v>
      </c>
      <c r="D82" s="40" t="e">
        <f>B82/B75</f>
        <v>#DIV/0!</v>
      </c>
    </row>
    <row r="83" spans="1:4" ht="34" x14ac:dyDescent="0.4">
      <c r="A83" s="31" t="s">
        <v>62</v>
      </c>
      <c r="B83" s="41">
        <f>SUM(B78:B82)</f>
        <v>0</v>
      </c>
      <c r="C83" s="42" t="e">
        <f>B83/B8</f>
        <v>#VALUE!</v>
      </c>
      <c r="D83" s="43" t="e">
        <f>B83/B75</f>
        <v>#DIV/0!</v>
      </c>
    </row>
    <row r="84" spans="1:4" ht="34" x14ac:dyDescent="0.4">
      <c r="A84" s="28" t="s">
        <v>63</v>
      </c>
      <c r="B84" s="69"/>
      <c r="C84" s="39" t="e">
        <f>B84/B8</f>
        <v>#VALUE!</v>
      </c>
      <c r="D84" s="40" t="e">
        <f>B84/B75</f>
        <v>#DIV/0!</v>
      </c>
    </row>
    <row r="85" spans="1:4" ht="34" x14ac:dyDescent="0.4">
      <c r="A85" s="28" t="s">
        <v>64</v>
      </c>
      <c r="B85" s="69"/>
      <c r="C85" s="39" t="e">
        <f>B85/B8</f>
        <v>#VALUE!</v>
      </c>
      <c r="D85" s="40" t="e">
        <f>B85/B75</f>
        <v>#DIV/0!</v>
      </c>
    </row>
    <row r="86" spans="1:4" ht="34" x14ac:dyDescent="0.4">
      <c r="A86" s="28" t="s">
        <v>65</v>
      </c>
      <c r="B86" s="69"/>
      <c r="C86" s="39" t="e">
        <f>B86/B8</f>
        <v>#VALUE!</v>
      </c>
      <c r="D86" s="40" t="e">
        <f>B86/B75</f>
        <v>#DIV/0!</v>
      </c>
    </row>
    <row r="87" spans="1:4" ht="34" x14ac:dyDescent="0.4">
      <c r="A87" s="28" t="s">
        <v>66</v>
      </c>
      <c r="B87" s="69"/>
      <c r="C87" s="39" t="e">
        <f>B87/B8</f>
        <v>#VALUE!</v>
      </c>
      <c r="D87" s="40" t="e">
        <f>B87/B75</f>
        <v>#DIV/0!</v>
      </c>
    </row>
    <row r="88" spans="1:4" ht="34" x14ac:dyDescent="0.4">
      <c r="A88" s="28" t="s">
        <v>67</v>
      </c>
      <c r="B88" s="69"/>
      <c r="C88" s="39" t="e">
        <f>B88/B8</f>
        <v>#VALUE!</v>
      </c>
      <c r="D88" s="40" t="e">
        <f>B88/B75</f>
        <v>#DIV/0!</v>
      </c>
    </row>
    <row r="89" spans="1:4" ht="34" x14ac:dyDescent="0.4">
      <c r="A89" s="31" t="s">
        <v>68</v>
      </c>
      <c r="B89" s="41">
        <f>SUM(B84:B88)</f>
        <v>0</v>
      </c>
      <c r="C89" s="42" t="e">
        <f>B89/B8</f>
        <v>#VALUE!</v>
      </c>
      <c r="D89" s="43" t="e">
        <f>B89/B75</f>
        <v>#DIV/0!</v>
      </c>
    </row>
    <row r="90" spans="1:4" ht="34" x14ac:dyDescent="0.4">
      <c r="A90" s="28" t="s">
        <v>69</v>
      </c>
      <c r="B90" s="69"/>
      <c r="C90" s="39" t="e">
        <f>B90/B8</f>
        <v>#VALUE!</v>
      </c>
      <c r="D90" s="40" t="e">
        <f>B90/B75</f>
        <v>#DIV/0!</v>
      </c>
    </row>
    <row r="91" spans="1:4" ht="34" x14ac:dyDescent="0.4">
      <c r="A91" s="28" t="s">
        <v>70</v>
      </c>
      <c r="B91" s="69"/>
      <c r="C91" s="39" t="e">
        <f>B91/B8</f>
        <v>#VALUE!</v>
      </c>
      <c r="D91" s="40" t="e">
        <f>B91/B75</f>
        <v>#DIV/0!</v>
      </c>
    </row>
    <row r="92" spans="1:4" ht="34" x14ac:dyDescent="0.4">
      <c r="A92" s="31" t="s">
        <v>71</v>
      </c>
      <c r="B92" s="41">
        <f>SUM(B83,B89,B90:B91)</f>
        <v>0</v>
      </c>
      <c r="C92" s="42" t="e">
        <f>B92/B8</f>
        <v>#VALUE!</v>
      </c>
      <c r="D92" s="43" t="e">
        <f>B92/B75</f>
        <v>#DIV/0!</v>
      </c>
    </row>
    <row r="93" spans="1:4" ht="34" x14ac:dyDescent="0.4">
      <c r="A93" s="28" t="s">
        <v>72</v>
      </c>
      <c r="B93" s="69"/>
      <c r="C93" s="39" t="e">
        <f>B93/B8</f>
        <v>#VALUE!</v>
      </c>
      <c r="D93" s="40" t="e">
        <f>B93/B75</f>
        <v>#DIV/0!</v>
      </c>
    </row>
    <row r="94" spans="1:4" ht="35" thickBot="1" x14ac:dyDescent="0.45">
      <c r="A94" s="22" t="s">
        <v>73</v>
      </c>
      <c r="B94" s="46">
        <f>SUM(B92:B93)</f>
        <v>0</v>
      </c>
      <c r="C94" s="23" t="e">
        <f>B94/B8</f>
        <v>#VALUE!</v>
      </c>
      <c r="D94" s="24" t="e">
        <f>B94/B75</f>
        <v>#DIV/0!</v>
      </c>
    </row>
    <row r="95" spans="1:4" ht="35" thickBot="1" x14ac:dyDescent="0.45">
      <c r="A95" s="72" t="s">
        <v>74</v>
      </c>
      <c r="B95" s="73"/>
      <c r="C95" s="73"/>
      <c r="D95" s="74"/>
    </row>
    <row r="96" spans="1:4" ht="34" x14ac:dyDescent="0.4">
      <c r="A96" s="27"/>
      <c r="B96" s="7" t="s">
        <v>13</v>
      </c>
      <c r="C96" s="7" t="s">
        <v>14</v>
      </c>
      <c r="D96" s="13" t="s">
        <v>15</v>
      </c>
    </row>
    <row r="97" spans="1:6" ht="34" x14ac:dyDescent="0.4">
      <c r="A97" s="31" t="s">
        <v>75</v>
      </c>
      <c r="B97" s="71"/>
      <c r="C97" s="42" t="e">
        <f>B97/B8</f>
        <v>#VALUE!</v>
      </c>
      <c r="D97" s="43" t="e">
        <f>B97/B37</f>
        <v>#DIV/0!</v>
      </c>
      <c r="E97" s="8"/>
    </row>
    <row r="98" spans="1:6" ht="34" x14ac:dyDescent="0.4">
      <c r="A98" s="28" t="s">
        <v>76</v>
      </c>
      <c r="B98" s="70"/>
      <c r="C98" s="39" t="e">
        <f>B98/B8</f>
        <v>#VALUE!</v>
      </c>
      <c r="D98" s="45" t="s">
        <v>22</v>
      </c>
    </row>
    <row r="99" spans="1:6" ht="34" x14ac:dyDescent="0.4">
      <c r="A99" s="28" t="s">
        <v>77</v>
      </c>
      <c r="B99" s="70"/>
      <c r="C99" s="39" t="e">
        <f>B99/B8</f>
        <v>#VALUE!</v>
      </c>
      <c r="D99" s="45" t="s">
        <v>22</v>
      </c>
    </row>
    <row r="100" spans="1:6" ht="34" x14ac:dyDescent="0.4">
      <c r="A100" s="28" t="s">
        <v>78</v>
      </c>
      <c r="B100" s="70"/>
      <c r="C100" s="39" t="e">
        <f>B100/B8</f>
        <v>#VALUE!</v>
      </c>
      <c r="D100" s="45" t="s">
        <v>22</v>
      </c>
    </row>
    <row r="101" spans="1:6" ht="34" x14ac:dyDescent="0.4">
      <c r="A101" s="31" t="s">
        <v>79</v>
      </c>
      <c r="B101" s="42" t="e">
        <f>B103*D101</f>
        <v>#DIV/0!</v>
      </c>
      <c r="C101" s="42" t="e">
        <f>B101/B8</f>
        <v>#DIV/0!</v>
      </c>
      <c r="D101" s="43" t="e">
        <f>B35/B37</f>
        <v>#DIV/0!</v>
      </c>
      <c r="E101" s="8"/>
    </row>
    <row r="102" spans="1:6" ht="34" x14ac:dyDescent="0.4">
      <c r="A102" s="31" t="s">
        <v>80</v>
      </c>
      <c r="B102" s="42" t="e">
        <f>B103*D102</f>
        <v>#DIV/0!</v>
      </c>
      <c r="C102" s="42" t="e">
        <f>B102/B8</f>
        <v>#DIV/0!</v>
      </c>
      <c r="D102" s="43" t="e">
        <f>B36/B37</f>
        <v>#DIV/0!</v>
      </c>
    </row>
    <row r="103" spans="1:6" ht="35" thickBot="1" x14ac:dyDescent="0.45">
      <c r="A103" s="22" t="s">
        <v>81</v>
      </c>
      <c r="B103" s="23">
        <f>SUM(B97:B100)</f>
        <v>0</v>
      </c>
      <c r="C103" s="23" t="e">
        <f>B103/B8</f>
        <v>#VALUE!</v>
      </c>
      <c r="D103" s="24" t="e">
        <f>B103/B37</f>
        <v>#DIV/0!</v>
      </c>
    </row>
    <row r="104" spans="1:6" ht="35" thickBot="1" x14ac:dyDescent="0.45">
      <c r="A104" s="72" t="s">
        <v>82</v>
      </c>
      <c r="B104" s="73"/>
      <c r="C104" s="73"/>
      <c r="D104" s="74"/>
    </row>
    <row r="105" spans="1:6" ht="34" x14ac:dyDescent="0.4">
      <c r="A105" s="27"/>
      <c r="B105" s="7" t="s">
        <v>13</v>
      </c>
      <c r="C105" s="7" t="s">
        <v>14</v>
      </c>
      <c r="D105" s="13" t="s">
        <v>15</v>
      </c>
    </row>
    <row r="106" spans="1:6" ht="34" x14ac:dyDescent="0.4">
      <c r="A106" s="31" t="s">
        <v>83</v>
      </c>
      <c r="B106" s="42" t="e">
        <f>(B73 - (B94*D101) - B101)</f>
        <v>#DIV/0!</v>
      </c>
      <c r="C106" s="42" t="e">
        <f>B106/B8</f>
        <v>#DIV/0!</v>
      </c>
      <c r="D106" s="43" t="e">
        <f>B106/B35</f>
        <v>#DIV/0!</v>
      </c>
      <c r="E106" s="8"/>
    </row>
    <row r="107" spans="1:6" ht="34" x14ac:dyDescent="0.4">
      <c r="A107" s="31" t="s">
        <v>84</v>
      </c>
      <c r="B107" s="42" t="e">
        <f>(B74 - (B94*D102) - B102)</f>
        <v>#DIV/0!</v>
      </c>
      <c r="C107" s="42" t="e">
        <f>B107/B8</f>
        <v>#DIV/0!</v>
      </c>
      <c r="D107" s="43" t="e">
        <f>B107/B36</f>
        <v>#DIV/0!</v>
      </c>
    </row>
    <row r="108" spans="1:6" ht="35" thickBot="1" x14ac:dyDescent="0.45">
      <c r="A108" s="47" t="s">
        <v>85</v>
      </c>
      <c r="B108" s="48">
        <f>B75-B94-B103</f>
        <v>0</v>
      </c>
      <c r="C108" s="48" t="e">
        <f>B108/B8</f>
        <v>#VALUE!</v>
      </c>
      <c r="D108" s="49" t="e">
        <f>B108/B37</f>
        <v>#DIV/0!</v>
      </c>
    </row>
    <row r="109" spans="1:6" x14ac:dyDescent="0.2">
      <c r="B109" s="2"/>
      <c r="C109" s="2"/>
      <c r="D109" s="2"/>
      <c r="F109" s="8"/>
    </row>
    <row r="110" spans="1:6" x14ac:dyDescent="0.2">
      <c r="B110" s="2"/>
      <c r="C110" s="2"/>
      <c r="D110" s="2"/>
    </row>
    <row r="111" spans="1:6" x14ac:dyDescent="0.2">
      <c r="B111" s="2"/>
      <c r="C111" s="2"/>
      <c r="D111" s="2"/>
    </row>
    <row r="112" spans="1:6" x14ac:dyDescent="0.2">
      <c r="B112" s="2"/>
      <c r="C112" s="2"/>
      <c r="D112" s="2"/>
    </row>
    <row r="113" spans="2:6" x14ac:dyDescent="0.2">
      <c r="B113" s="2"/>
      <c r="C113" s="2"/>
      <c r="D113" s="2"/>
    </row>
    <row r="114" spans="2:6" x14ac:dyDescent="0.2">
      <c r="B114" s="2"/>
      <c r="C114" s="2"/>
      <c r="D114" s="2"/>
    </row>
    <row r="115" spans="2:6" x14ac:dyDescent="0.2">
      <c r="B115" s="2"/>
      <c r="C115" s="2"/>
      <c r="D115" s="2"/>
      <c r="E115" s="8"/>
    </row>
    <row r="116" spans="2:6" x14ac:dyDescent="0.2">
      <c r="B116" s="2"/>
      <c r="C116" s="2"/>
      <c r="D116" s="2"/>
      <c r="E116" s="8"/>
      <c r="F116" s="50"/>
    </row>
    <row r="117" spans="2:6" x14ac:dyDescent="0.2">
      <c r="B117" s="2"/>
      <c r="C117" s="2"/>
      <c r="D117" s="2"/>
    </row>
  </sheetData>
  <sheetProtection algorithmName="SHA-512" hashValue="F96uEYvqFdidJ2PsYq3LIDLyiuiGs3Ferw3ba7HHbpFbIDiyF/gncPyOAzX8cafpyqKo8ole7foxBHpgQl8c7A==" saltValue="Su0f0VSFnhnKdsQ7IsLWUA==" spinCount="100000" sheet="1" selectLockedCells="1"/>
  <mergeCells count="8">
    <mergeCell ref="A95:D95"/>
    <mergeCell ref="A104:D104"/>
    <mergeCell ref="A2:D2"/>
    <mergeCell ref="A3:D3"/>
    <mergeCell ref="A10:D10"/>
    <mergeCell ref="A39:D39"/>
    <mergeCell ref="A48:D48"/>
    <mergeCell ref="A76:D76"/>
  </mergeCells>
  <dataValidations count="4">
    <dataValidation type="list" allowBlank="1" showInputMessage="1" showErrorMessage="1" sqref="B7" xr:uid="{7A5D8633-9A18-5D42-A719-14D8A742EF4A}">
      <formula1>"Select, 800-01NWT, 800-02WTB, 800-03TTS, 800-04CTC, 800-05TTTS, 800-06ATS, 800-08LS, 800-09RT,800-13DTS, 800-17TTCOR, Guest 1, Guest 2, Guest 3"</formula1>
    </dataValidation>
    <dataValidation type="list" allowBlank="1" showInputMessage="1" showErrorMessage="1" sqref="B6" xr:uid="{52169AB0-146B-0742-84E8-8388C17F85EA}">
      <formula1>"Select, 2024, 2025"</formula1>
    </dataValidation>
    <dataValidation type="list" allowBlank="1" showInputMessage="1" showErrorMessage="1" sqref="B5" xr:uid="{49413618-C6A1-3143-BA3D-08DC290C3535}">
      <formula1>"Select, January, February, March, April, May, June, July, August, September, October, November, December"</formula1>
    </dataValidation>
    <dataValidation type="decimal" operator="lessThanOrEqual" allowBlank="1" showInputMessage="1" showErrorMessage="1" errorTitle="Rebate Error" error="All rebates must be entered as a negative number. " sqref="B98:B100" xr:uid="{43466F5F-2B16-5342-9AF4-60C71F5D82CC}">
      <formula1>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E115-3603-714B-A9E5-DF692B6804C4}">
  <dimension ref="A1:CM2"/>
  <sheetViews>
    <sheetView zoomScale="130" zoomScaleNormal="130" workbookViewId="0"/>
  </sheetViews>
  <sheetFormatPr baseColWidth="10" defaultRowHeight="16" x14ac:dyDescent="0.2"/>
  <cols>
    <col min="1" max="1" width="10.83203125" style="55"/>
    <col min="2" max="2" width="10.83203125" style="61"/>
    <col min="3" max="3" width="13.6640625" style="55" customWidth="1"/>
    <col min="4" max="4" width="19.83203125" style="65" customWidth="1"/>
    <col min="5" max="5" width="42.1640625" style="65" customWidth="1"/>
    <col min="6" max="6" width="60.6640625" style="65" customWidth="1"/>
    <col min="7" max="7" width="36" style="65" customWidth="1"/>
    <col min="8" max="8" width="55.83203125" style="65" customWidth="1"/>
    <col min="9" max="9" width="18" style="65" customWidth="1"/>
    <col min="10" max="10" width="38.83203125" style="65" customWidth="1"/>
    <col min="11" max="11" width="43.1640625" style="65" customWidth="1"/>
    <col min="12" max="12" width="36.83203125" style="65" customWidth="1"/>
    <col min="13" max="13" width="34.1640625" style="65" customWidth="1"/>
    <col min="14" max="14" width="38.5" style="65" customWidth="1"/>
    <col min="15" max="15" width="32" style="65" customWidth="1"/>
    <col min="16" max="16" width="24.1640625" style="65" customWidth="1"/>
    <col min="17" max="17" width="44" style="65" customWidth="1"/>
    <col min="18" max="18" width="39.1640625" style="65" customWidth="1"/>
    <col min="19" max="19" width="31.33203125" style="65" customWidth="1"/>
    <col min="20" max="20" width="36.1640625" style="65" customWidth="1"/>
    <col min="21" max="21" width="31.33203125" style="65" customWidth="1"/>
    <col min="22" max="22" width="43.33203125" style="65" customWidth="1"/>
    <col min="23" max="23" width="38.6640625" style="65" customWidth="1"/>
    <col min="24" max="24" width="19" style="65" customWidth="1"/>
    <col min="25" max="25" width="32.1640625" style="65" customWidth="1"/>
    <col min="26" max="26" width="27.5" style="65" customWidth="1"/>
    <col min="27" max="27" width="19.6640625" style="65" customWidth="1"/>
    <col min="28" max="28" width="31.83203125" style="65" customWidth="1"/>
    <col min="29" max="29" width="27" style="65" customWidth="1"/>
    <col min="30" max="30" width="13.5" style="65" customWidth="1"/>
    <col min="31" max="31" width="20.5" style="65" customWidth="1"/>
    <col min="32" max="32" width="42" style="65" customWidth="1"/>
    <col min="33" max="33" width="44.1640625" style="65" customWidth="1"/>
    <col min="34" max="34" width="37.1640625" style="65" customWidth="1"/>
    <col min="35" max="35" width="39.5" style="65" customWidth="1"/>
    <col min="36" max="36" width="23.6640625" style="65" customWidth="1"/>
    <col min="37" max="37" width="25.83203125" style="65" customWidth="1"/>
    <col min="38" max="38" width="18.33203125" style="65" customWidth="1"/>
    <col min="39" max="39" width="39.83203125" style="65" customWidth="1"/>
    <col min="40" max="40" width="58.33203125" style="65" customWidth="1"/>
    <col min="41" max="41" width="35.1640625" style="65" customWidth="1"/>
    <col min="42" max="42" width="53.6640625" style="65" customWidth="1"/>
    <col min="43" max="43" width="15.83203125" style="65" customWidth="1"/>
    <col min="44" max="44" width="35.6640625" style="65" customWidth="1"/>
    <col min="45" max="45" width="40.83203125" style="65" customWidth="1"/>
    <col min="46" max="46" width="34.5" style="65" customWidth="1"/>
    <col min="47" max="47" width="30.83203125" style="65" customWidth="1"/>
    <col min="48" max="48" width="36.1640625" style="65" customWidth="1"/>
    <col min="49" max="49" width="29.6640625" style="65" customWidth="1"/>
    <col min="50" max="50" width="22" style="65" customWidth="1"/>
    <col min="51" max="51" width="41" style="65" customWidth="1"/>
    <col min="52" max="52" width="37" style="65" customWidth="1"/>
    <col min="53" max="53" width="29.1640625" style="65" customWidth="1"/>
    <col min="54" max="54" width="33.83203125" style="65" customWidth="1"/>
    <col min="55" max="55" width="29.1640625" style="65" customWidth="1"/>
    <col min="56" max="56" width="41" style="65" customWidth="1"/>
    <col min="57" max="57" width="36.83203125" style="65" customWidth="1"/>
    <col min="58" max="58" width="16.6640625" style="65" customWidth="1"/>
    <col min="59" max="59" width="29.83203125" style="65" customWidth="1"/>
    <col min="60" max="60" width="25.1640625" style="65" customWidth="1"/>
    <col min="61" max="61" width="17.33203125" style="65" customWidth="1"/>
    <col min="62" max="62" width="29.5" style="65" customWidth="1"/>
    <col min="63" max="63" width="24.6640625" style="65" customWidth="1"/>
    <col min="64" max="64" width="11.1640625" style="65" customWidth="1"/>
    <col min="65" max="65" width="18.83203125" style="65" customWidth="1"/>
    <col min="66" max="66" width="24.1640625" style="65" customWidth="1"/>
    <col min="67" max="67" width="25.5" style="65" customWidth="1"/>
    <col min="68" max="68" width="26.5" style="65" customWidth="1"/>
    <col min="69" max="69" width="23.1640625" style="65" customWidth="1"/>
    <col min="70" max="70" width="33" style="65" customWidth="1"/>
    <col min="71" max="71" width="26.83203125" style="65" customWidth="1"/>
    <col min="72" max="72" width="27.5" style="65" customWidth="1"/>
    <col min="73" max="73" width="35" style="65" customWidth="1"/>
    <col min="74" max="74" width="31.83203125" style="65" customWidth="1"/>
    <col min="75" max="75" width="27.1640625" style="65" customWidth="1"/>
    <col min="76" max="76" width="31" style="65" customWidth="1"/>
    <col min="77" max="77" width="19.83203125" style="65" customWidth="1"/>
    <col min="78" max="78" width="24.1640625" style="65" customWidth="1"/>
    <col min="79" max="79" width="25.1640625" style="65" customWidth="1"/>
    <col min="80" max="80" width="23.33203125" style="65" customWidth="1"/>
    <col min="81" max="81" width="15.33203125" style="65" customWidth="1"/>
    <col min="82" max="82" width="30" style="65" customWidth="1"/>
    <col min="83" max="83" width="15.5" style="65" customWidth="1"/>
    <col min="84" max="84" width="15.83203125" style="65" customWidth="1"/>
    <col min="85" max="85" width="16.5" style="65" customWidth="1"/>
    <col min="86" max="86" width="47.6640625" style="65" customWidth="1"/>
    <col min="87" max="87" width="43" style="65" customWidth="1"/>
    <col min="88" max="88" width="34" style="65" customWidth="1"/>
    <col min="89" max="89" width="30.6640625" style="65" customWidth="1"/>
    <col min="90" max="90" width="25.83203125" style="65" customWidth="1"/>
    <col min="91" max="91" width="18" style="65" customWidth="1"/>
  </cols>
  <sheetData>
    <row r="1" spans="1:91" x14ac:dyDescent="0.2">
      <c r="A1" s="53" t="s">
        <v>86</v>
      </c>
      <c r="B1" s="59" t="s">
        <v>87</v>
      </c>
      <c r="C1" s="53" t="s">
        <v>88</v>
      </c>
      <c r="D1" s="62" t="s">
        <v>89</v>
      </c>
      <c r="E1" s="62" t="s">
        <v>90</v>
      </c>
      <c r="F1" s="62" t="s">
        <v>91</v>
      </c>
      <c r="G1" s="62" t="s">
        <v>92</v>
      </c>
      <c r="H1" s="62" t="s">
        <v>93</v>
      </c>
      <c r="I1" s="62" t="s">
        <v>20</v>
      </c>
      <c r="J1" s="62" t="s">
        <v>94</v>
      </c>
      <c r="K1" s="62" t="s">
        <v>95</v>
      </c>
      <c r="L1" s="62" t="s">
        <v>96</v>
      </c>
      <c r="M1" s="62" t="s">
        <v>97</v>
      </c>
      <c r="N1" s="62" t="s">
        <v>98</v>
      </c>
      <c r="O1" s="62" t="s">
        <v>99</v>
      </c>
      <c r="P1" s="62" t="s">
        <v>100</v>
      </c>
      <c r="Q1" s="62" t="s">
        <v>149</v>
      </c>
      <c r="R1" s="62" t="s">
        <v>150</v>
      </c>
      <c r="S1" s="62" t="s">
        <v>151</v>
      </c>
      <c r="T1" s="62" t="s">
        <v>142</v>
      </c>
      <c r="U1" s="62" t="s">
        <v>143</v>
      </c>
      <c r="V1" s="62" t="s">
        <v>144</v>
      </c>
      <c r="W1" s="62" t="s">
        <v>145</v>
      </c>
      <c r="X1" s="62" t="s">
        <v>29</v>
      </c>
      <c r="Y1" s="62" t="s">
        <v>101</v>
      </c>
      <c r="Z1" s="62" t="s">
        <v>102</v>
      </c>
      <c r="AA1" s="62" t="s">
        <v>32</v>
      </c>
      <c r="AB1" s="62" t="s">
        <v>33</v>
      </c>
      <c r="AC1" s="62" t="s">
        <v>34</v>
      </c>
      <c r="AD1" s="62" t="s">
        <v>35</v>
      </c>
      <c r="AE1" s="62" t="s">
        <v>36</v>
      </c>
      <c r="AF1" s="63" t="s">
        <v>103</v>
      </c>
      <c r="AG1" s="63" t="s">
        <v>104</v>
      </c>
      <c r="AH1" s="63" t="s">
        <v>105</v>
      </c>
      <c r="AI1" s="63" t="s">
        <v>106</v>
      </c>
      <c r="AJ1" s="63" t="s">
        <v>107</v>
      </c>
      <c r="AK1" s="63" t="s">
        <v>108</v>
      </c>
      <c r="AL1" s="63" t="s">
        <v>109</v>
      </c>
      <c r="AM1" s="63" t="s">
        <v>110</v>
      </c>
      <c r="AN1" s="63" t="s">
        <v>111</v>
      </c>
      <c r="AO1" s="63" t="s">
        <v>112</v>
      </c>
      <c r="AP1" s="63" t="s">
        <v>113</v>
      </c>
      <c r="AQ1" s="63" t="s">
        <v>49</v>
      </c>
      <c r="AR1" s="62" t="s">
        <v>118</v>
      </c>
      <c r="AS1" s="62" t="s">
        <v>114</v>
      </c>
      <c r="AT1" s="63" t="s">
        <v>115</v>
      </c>
      <c r="AU1" s="62" t="s">
        <v>116</v>
      </c>
      <c r="AV1" s="62" t="s">
        <v>117</v>
      </c>
      <c r="AW1" s="63" t="s">
        <v>119</v>
      </c>
      <c r="AX1" s="63" t="s">
        <v>50</v>
      </c>
      <c r="AY1" s="63" t="s">
        <v>155</v>
      </c>
      <c r="AZ1" s="63" t="s">
        <v>156</v>
      </c>
      <c r="BA1" s="63" t="s">
        <v>153</v>
      </c>
      <c r="BB1" s="63" t="s">
        <v>157</v>
      </c>
      <c r="BC1" s="63" t="s">
        <v>158</v>
      </c>
      <c r="BD1" s="63" t="s">
        <v>159</v>
      </c>
      <c r="BE1" s="63" t="s">
        <v>160</v>
      </c>
      <c r="BF1" s="63" t="s">
        <v>51</v>
      </c>
      <c r="BG1" s="63" t="s">
        <v>120</v>
      </c>
      <c r="BH1" s="63" t="s">
        <v>121</v>
      </c>
      <c r="BI1" s="63" t="s">
        <v>52</v>
      </c>
      <c r="BJ1" s="63" t="s">
        <v>53</v>
      </c>
      <c r="BK1" s="63" t="s">
        <v>54</v>
      </c>
      <c r="BL1" s="63" t="s">
        <v>55</v>
      </c>
      <c r="BM1" s="63" t="s">
        <v>122</v>
      </c>
      <c r="BN1" s="63" t="s">
        <v>123</v>
      </c>
      <c r="BO1" s="63" t="s">
        <v>124</v>
      </c>
      <c r="BP1" s="63" t="s">
        <v>125</v>
      </c>
      <c r="BQ1" s="63" t="s">
        <v>126</v>
      </c>
      <c r="BR1" s="63" t="s">
        <v>127</v>
      </c>
      <c r="BS1" s="63" t="s">
        <v>128</v>
      </c>
      <c r="BT1" s="63" t="s">
        <v>129</v>
      </c>
      <c r="BU1" s="63" t="s">
        <v>130</v>
      </c>
      <c r="BV1" s="63" t="s">
        <v>131</v>
      </c>
      <c r="BW1" s="63" t="s">
        <v>132</v>
      </c>
      <c r="BX1" s="63" t="s">
        <v>133</v>
      </c>
      <c r="BY1" s="63" t="s">
        <v>134</v>
      </c>
      <c r="BZ1" s="63" t="s">
        <v>135</v>
      </c>
      <c r="CA1" s="63" t="s">
        <v>137</v>
      </c>
      <c r="CB1" s="63" t="s">
        <v>136</v>
      </c>
      <c r="CC1" s="63" t="s">
        <v>73</v>
      </c>
      <c r="CD1" s="63" t="s">
        <v>75</v>
      </c>
      <c r="CE1" s="63" t="s">
        <v>76</v>
      </c>
      <c r="CF1" s="63" t="s">
        <v>77</v>
      </c>
      <c r="CG1" s="63" t="s">
        <v>78</v>
      </c>
      <c r="CH1" s="63" t="s">
        <v>79</v>
      </c>
      <c r="CI1" s="63" t="s">
        <v>80</v>
      </c>
      <c r="CJ1" s="63" t="s">
        <v>81</v>
      </c>
      <c r="CK1" s="63" t="s">
        <v>83</v>
      </c>
      <c r="CL1" s="63" t="s">
        <v>84</v>
      </c>
      <c r="CM1" s="63" t="s">
        <v>85</v>
      </c>
    </row>
    <row r="2" spans="1:91" x14ac:dyDescent="0.2">
      <c r="A2" s="54" t="str">
        <f>'Store Average (Combined Entry)'!B5</f>
        <v>Select</v>
      </c>
      <c r="B2" s="60" t="str">
        <f>'Store Average (Combined Entry)'!B6</f>
        <v>Select</v>
      </c>
      <c r="C2" s="54" t="str">
        <f>'Store Average (Combined Entry)'!B7</f>
        <v>Select</v>
      </c>
      <c r="D2" s="64" t="str">
        <f>'Store Average (Combined Entry)'!B8</f>
        <v>Enter # of Stores</v>
      </c>
      <c r="E2" s="64">
        <f>'Store Average (Combined Entry)'!B12</f>
        <v>0</v>
      </c>
      <c r="F2" s="64">
        <f>'Store Average (Combined Entry)'!B13</f>
        <v>0</v>
      </c>
      <c r="G2" s="64">
        <f>'Store Average (Combined Entry)'!B14</f>
        <v>0</v>
      </c>
      <c r="H2" s="64">
        <f>'Store Average (Combined Entry)'!B15</f>
        <v>0</v>
      </c>
      <c r="I2" s="64">
        <f>'Store Average (Combined Entry)'!B16</f>
        <v>0</v>
      </c>
      <c r="J2" s="64">
        <f>'Store Average (Combined Entry)'!B17</f>
        <v>0</v>
      </c>
      <c r="K2" s="64">
        <f>'Store Average (Combined Entry)'!B18</f>
        <v>0</v>
      </c>
      <c r="L2" s="64">
        <f>'Store Average (Combined Entry)'!B19</f>
        <v>0</v>
      </c>
      <c r="M2" s="64">
        <f>'Store Average (Combined Entry)'!B20</f>
        <v>0</v>
      </c>
      <c r="N2" s="64">
        <f>'Store Average (Combined Entry)'!B21</f>
        <v>0</v>
      </c>
      <c r="O2" s="64">
        <f>'Store Average (Combined Entry)'!B22</f>
        <v>0</v>
      </c>
      <c r="P2" s="64">
        <f>'Store Average (Combined Entry)'!B23</f>
        <v>0</v>
      </c>
      <c r="Q2" s="64">
        <f>'Store Average (Combined Entry)'!B24</f>
        <v>0</v>
      </c>
      <c r="R2" s="64">
        <f>'Store Average (Combined Entry)'!B25</f>
        <v>0</v>
      </c>
      <c r="S2" s="64">
        <f>'Store Average (Combined Entry)'!B26</f>
        <v>0</v>
      </c>
      <c r="T2" s="64">
        <f>'Store Average (Combined Entry)'!B27</f>
        <v>0</v>
      </c>
      <c r="U2" s="64">
        <f>'Store Average (Combined Entry)'!B28</f>
        <v>0</v>
      </c>
      <c r="V2" s="64">
        <f>'Store Average (Combined Entry)'!B29</f>
        <v>0</v>
      </c>
      <c r="W2" s="64">
        <f>'Store Average (Combined Entry)'!B30</f>
        <v>0</v>
      </c>
      <c r="X2" s="64">
        <f>'Store Average (Combined Entry)'!B31</f>
        <v>0</v>
      </c>
      <c r="Y2" s="64">
        <f>'Store Average (Combined Entry)'!B32</f>
        <v>0</v>
      </c>
      <c r="Z2" s="64">
        <f>'Store Average (Combined Entry)'!B33</f>
        <v>0</v>
      </c>
      <c r="AA2" s="64">
        <f>'Store Average (Combined Entry)'!B34</f>
        <v>0</v>
      </c>
      <c r="AB2" s="64">
        <f>'Store Average (Combined Entry)'!B35</f>
        <v>0</v>
      </c>
      <c r="AC2" s="64">
        <f>'Store Average (Combined Entry)'!B36</f>
        <v>0</v>
      </c>
      <c r="AD2" s="64">
        <f>'Store Average (Combined Entry)'!B37</f>
        <v>0</v>
      </c>
      <c r="AE2" s="64">
        <f>'Store Average (Combined Entry)'!B38</f>
        <v>0</v>
      </c>
      <c r="AF2" s="64">
        <f>'Store Average (Combined Entry)'!B41</f>
        <v>0</v>
      </c>
      <c r="AG2" s="64">
        <f>'Store Average (Combined Entry)'!B42</f>
        <v>0</v>
      </c>
      <c r="AH2" s="64">
        <f>'Store Average (Combined Entry)'!B43</f>
        <v>0</v>
      </c>
      <c r="AI2" s="64">
        <f>'Store Average (Combined Entry)'!B44</f>
        <v>0</v>
      </c>
      <c r="AJ2" s="64">
        <f>'Store Average (Combined Entry)'!B45</f>
        <v>0</v>
      </c>
      <c r="AK2" s="64">
        <f>'Store Average (Combined Entry)'!B46</f>
        <v>0</v>
      </c>
      <c r="AL2" s="64">
        <f>'Store Average (Combined Entry)'!B47</f>
        <v>0</v>
      </c>
      <c r="AM2" s="64">
        <f>'Store Average (Combined Entry)'!B50</f>
        <v>0</v>
      </c>
      <c r="AN2" s="64">
        <f>'Store Average (Combined Entry)'!B51</f>
        <v>0</v>
      </c>
      <c r="AO2" s="64">
        <f>'Store Average (Combined Entry)'!B52</f>
        <v>0</v>
      </c>
      <c r="AP2" s="64">
        <f>'Store Average (Combined Entry)'!B53</f>
        <v>0</v>
      </c>
      <c r="AQ2" s="64">
        <f>'Store Average (Combined Entry)'!B54</f>
        <v>0</v>
      </c>
      <c r="AR2" s="64">
        <f>'Store Average (Combined Entry)'!B55</f>
        <v>0</v>
      </c>
      <c r="AS2" s="64">
        <f>'Store Average (Combined Entry)'!B56</f>
        <v>0</v>
      </c>
      <c r="AT2" s="64">
        <f>'Store Average (Combined Entry)'!B57</f>
        <v>0</v>
      </c>
      <c r="AU2" s="64">
        <f>'Store Average (Combined Entry)'!B58</f>
        <v>0</v>
      </c>
      <c r="AV2" s="64">
        <f>'Store Average (Combined Entry)'!B59</f>
        <v>0</v>
      </c>
      <c r="AW2" s="64">
        <f>'Store Average (Combined Entry)'!B60</f>
        <v>0</v>
      </c>
      <c r="AX2" s="64">
        <f>'Store Average (Combined Entry)'!B61</f>
        <v>0</v>
      </c>
      <c r="AY2" s="64">
        <f>'Store Average (Combined Entry)'!B62</f>
        <v>0</v>
      </c>
      <c r="AZ2" s="64">
        <f>'Store Average (Combined Entry)'!B63</f>
        <v>0</v>
      </c>
      <c r="BA2" s="64">
        <f>'Store Average (Combined Entry)'!B64</f>
        <v>0</v>
      </c>
      <c r="BB2" s="64">
        <f>'Store Average (Combined Entry)'!B65</f>
        <v>0</v>
      </c>
      <c r="BC2" s="64">
        <f>'Store Average (Combined Entry)'!B66</f>
        <v>0</v>
      </c>
      <c r="BD2" s="64">
        <f>'Store Average (Combined Entry)'!B67</f>
        <v>0</v>
      </c>
      <c r="BE2" s="64">
        <f>'Store Average (Combined Entry)'!B68</f>
        <v>0</v>
      </c>
      <c r="BF2" s="64">
        <f>'Store Average (Combined Entry)'!B69</f>
        <v>0</v>
      </c>
      <c r="BG2" s="64">
        <f>'Store Average (Combined Entry)'!B70</f>
        <v>0</v>
      </c>
      <c r="BH2" s="64">
        <f>'Store Average (Combined Entry)'!B71</f>
        <v>0</v>
      </c>
      <c r="BI2" s="64">
        <f>'Store Average (Combined Entry)'!B72</f>
        <v>0</v>
      </c>
      <c r="BJ2" s="64">
        <f>'Store Average (Combined Entry)'!B73</f>
        <v>0</v>
      </c>
      <c r="BK2" s="64">
        <f>'Store Average (Combined Entry)'!B74</f>
        <v>0</v>
      </c>
      <c r="BL2" s="64">
        <f>'Store Average (Combined Entry)'!B75</f>
        <v>0</v>
      </c>
      <c r="BM2" s="64">
        <f>'Store Average (Combined Entry)'!B78</f>
        <v>0</v>
      </c>
      <c r="BN2" s="64">
        <f>'Store Average (Combined Entry)'!B79</f>
        <v>0</v>
      </c>
      <c r="BO2" s="64">
        <f>'Store Average (Combined Entry)'!B80</f>
        <v>0</v>
      </c>
      <c r="BP2" s="64">
        <f>'Store Average (Combined Entry)'!B81</f>
        <v>0</v>
      </c>
      <c r="BQ2" s="64">
        <f>'Store Average (Combined Entry)'!B82</f>
        <v>0</v>
      </c>
      <c r="BR2" s="64">
        <f>'Store Average (Combined Entry)'!B83</f>
        <v>0</v>
      </c>
      <c r="BS2" s="64">
        <f>'Store Average (Combined Entry)'!B84</f>
        <v>0</v>
      </c>
      <c r="BT2" s="64">
        <f>'Store Average (Combined Entry)'!B85</f>
        <v>0</v>
      </c>
      <c r="BU2" s="64">
        <f>'Store Average (Combined Entry)'!B86</f>
        <v>0</v>
      </c>
      <c r="BV2" s="64">
        <f>'Store Average (Combined Entry)'!B87</f>
        <v>0</v>
      </c>
      <c r="BW2" s="64">
        <f>'Store Average (Combined Entry)'!B88</f>
        <v>0</v>
      </c>
      <c r="BX2" s="64">
        <f>'Store Average (Combined Entry)'!B89</f>
        <v>0</v>
      </c>
      <c r="BY2" s="64">
        <f>'Store Average (Combined Entry)'!B90</f>
        <v>0</v>
      </c>
      <c r="BZ2" s="64">
        <f>'Store Average (Combined Entry)'!B91</f>
        <v>0</v>
      </c>
      <c r="CA2" s="64">
        <f>'Store Average (Combined Entry)'!B92</f>
        <v>0</v>
      </c>
      <c r="CB2" s="64">
        <f>'Store Average (Combined Entry)'!B93</f>
        <v>0</v>
      </c>
      <c r="CC2" s="64">
        <f>'Store Average (Combined Entry)'!B94</f>
        <v>0</v>
      </c>
      <c r="CD2" s="64">
        <f>'Store Average (Combined Entry)'!B97</f>
        <v>0</v>
      </c>
      <c r="CE2" s="64">
        <f>'Store Average (Combined Entry)'!B98</f>
        <v>0</v>
      </c>
      <c r="CF2" s="64">
        <f>'Store Average (Combined Entry)'!B99</f>
        <v>0</v>
      </c>
      <c r="CG2" s="64">
        <f>'Store Average (Combined Entry)'!B100</f>
        <v>0</v>
      </c>
      <c r="CH2" s="64" t="e">
        <f>'Store Average (Combined Entry)'!B101</f>
        <v>#DIV/0!</v>
      </c>
      <c r="CI2" s="64" t="e">
        <f>'Store Average (Combined Entry)'!B102</f>
        <v>#DIV/0!</v>
      </c>
      <c r="CJ2" s="64">
        <f>'Store Average (Combined Entry)'!B103</f>
        <v>0</v>
      </c>
      <c r="CK2" s="64" t="e">
        <f>'Store Average (Combined Entry)'!B106</f>
        <v>#DIV/0!</v>
      </c>
      <c r="CL2" s="64" t="e">
        <f>'Store Average (Combined Entry)'!B107</f>
        <v>#DIV/0!</v>
      </c>
      <c r="CM2" s="64">
        <f>'Store Average (Combined Entry)'!B108</f>
        <v>0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 - Start Here</vt:lpstr>
      <vt:lpstr>Store Average (Combined Entry)</vt:lpstr>
      <vt:lpstr>Reporting_Fields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Jyssica Lockwood</dc:creator>
  <cp:lastModifiedBy>Jyssica Lockwood</cp:lastModifiedBy>
  <dcterms:created xsi:type="dcterms:W3CDTF">2025-06-01T22:24:11Z</dcterms:created>
  <dcterms:modified xsi:type="dcterms:W3CDTF">2025-10-20T15:50:51Z</dcterms:modified>
</cp:coreProperties>
</file>